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908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MichaelBlue/OneDrive - Ron Blue Institute for Financial Planning/RBI/Seminary/Seminary Elective - Modeling and Teaching Personal Finance/Assignments and Reading/"/>
    </mc:Choice>
  </mc:AlternateContent>
  <xr:revisionPtr revIDLastSave="1" documentId="8_{7C97C490-4EAA-D044-B54D-34DA373EDC4F}" xr6:coauthVersionLast="45" xr6:coauthVersionMax="45" xr10:uidLastSave="{863593A9-6683-2448-A4F6-B60C68DD6E11}"/>
  <bookViews>
    <workbookView xWindow="9020" yWindow="460" windowWidth="23980" windowHeight="19940" tabRatio="500" activeTab="4" xr2:uid="{00000000-000D-0000-FFFF-FFFF00000000}"/>
  </bookViews>
  <sheets>
    <sheet name="Monthly Spending Plan" sheetId="5" r:id="rId1"/>
    <sheet name="Transaction Record" sheetId="3" r:id="rId2"/>
    <sheet name="Actual Monthly Expenses" sheetId="1" r:id="rId3"/>
    <sheet name="Actual vs. Spending Plan" sheetId="8" r:id="rId4"/>
    <sheet name="Detailed Spending Plan" sheetId="7" r:id="rId5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3" i="8" l="1"/>
  <c r="D22" i="8"/>
  <c r="D21" i="8"/>
  <c r="D20" i="8"/>
  <c r="D19" i="8"/>
  <c r="D24" i="8" s="1"/>
  <c r="G27" i="8" s="1"/>
  <c r="D18" i="8"/>
  <c r="D17" i="8"/>
  <c r="D16" i="8"/>
  <c r="D15" i="8"/>
  <c r="D14" i="8"/>
  <c r="D10" i="8"/>
  <c r="G29" i="8" s="1"/>
  <c r="D9" i="8"/>
  <c r="D8" i="8"/>
  <c r="D11" i="8" s="1"/>
  <c r="D12" i="8" s="1"/>
  <c r="D5" i="8"/>
  <c r="C11" i="5"/>
  <c r="C12" i="5" s="1"/>
  <c r="C25" i="5" s="1"/>
  <c r="C24" i="5"/>
  <c r="F9" i="5"/>
  <c r="F8" i="5"/>
  <c r="F7" i="5"/>
  <c r="F6" i="5"/>
  <c r="G17" i="3"/>
  <c r="C20" i="8" s="1"/>
  <c r="G30" i="8"/>
  <c r="G7" i="3"/>
  <c r="C5" i="1" s="1"/>
  <c r="G8" i="3"/>
  <c r="C8" i="1" s="1"/>
  <c r="G9" i="3"/>
  <c r="C9" i="8" s="1"/>
  <c r="G10" i="3"/>
  <c r="C10" i="8" s="1"/>
  <c r="G11" i="3"/>
  <c r="C14" i="8" s="1"/>
  <c r="G12" i="3"/>
  <c r="C15" i="8" s="1"/>
  <c r="G13" i="3"/>
  <c r="C16" i="1" s="1"/>
  <c r="G14" i="3"/>
  <c r="C17" i="8"/>
  <c r="G15" i="3"/>
  <c r="C18" i="1" s="1"/>
  <c r="C18" i="8"/>
  <c r="G16" i="3"/>
  <c r="C19" i="1" s="1"/>
  <c r="C19" i="8"/>
  <c r="G18" i="3"/>
  <c r="C21" i="1" s="1"/>
  <c r="C21" i="8"/>
  <c r="G19" i="3"/>
  <c r="C22" i="8"/>
  <c r="G20" i="3"/>
  <c r="C23" i="8"/>
  <c r="G21" i="3"/>
  <c r="C27" i="1" s="1"/>
  <c r="G28" i="8"/>
  <c r="G25" i="8"/>
  <c r="G22" i="8"/>
  <c r="G21" i="8"/>
  <c r="G10" i="8"/>
  <c r="D13" i="7"/>
  <c r="D12" i="7"/>
  <c r="D8" i="7"/>
  <c r="D18" i="7"/>
  <c r="D19" i="7"/>
  <c r="D68" i="7" s="1"/>
  <c r="D72" i="7" s="1"/>
  <c r="D60" i="7"/>
  <c r="D59" i="7"/>
  <c r="D53" i="7"/>
  <c r="D50" i="7"/>
  <c r="D45" i="7"/>
  <c r="D40" i="7"/>
  <c r="D34" i="7"/>
  <c r="D33" i="7"/>
  <c r="D30" i="7"/>
  <c r="D21" i="7"/>
  <c r="D67" i="7"/>
  <c r="F15" i="5"/>
  <c r="F14" i="5"/>
  <c r="F13" i="5"/>
  <c r="F12" i="5"/>
  <c r="C17" i="1"/>
  <c r="C20" i="1"/>
  <c r="C22" i="1"/>
  <c r="C23" i="1"/>
  <c r="F16" i="5" l="1"/>
  <c r="F10" i="5"/>
  <c r="F7" i="1"/>
  <c r="F13" i="1"/>
  <c r="C11" i="1"/>
  <c r="C12" i="1" s="1"/>
  <c r="C25" i="1" s="1"/>
  <c r="C29" i="1" s="1"/>
  <c r="G8" i="8"/>
  <c r="D25" i="8"/>
  <c r="G31" i="8" s="1"/>
  <c r="C24" i="8"/>
  <c r="G9" i="8"/>
  <c r="C8" i="8"/>
  <c r="C5" i="8"/>
  <c r="G15" i="8" s="1"/>
  <c r="C16" i="8"/>
  <c r="C15" i="1"/>
  <c r="C14" i="1"/>
  <c r="C24" i="1" s="1"/>
  <c r="C10" i="1"/>
  <c r="C9" i="1"/>
  <c r="F10" i="1" l="1"/>
  <c r="F16" i="1"/>
  <c r="G24" i="8"/>
  <c r="G12" i="8"/>
  <c r="G6" i="8"/>
  <c r="C11" i="8"/>
  <c r="C12" i="8" s="1"/>
  <c r="C25" i="8" s="1"/>
  <c r="G13" i="8"/>
  <c r="G7" i="8"/>
  <c r="F15" i="1"/>
  <c r="F9" i="1"/>
  <c r="F14" i="1"/>
  <c r="F8" i="1"/>
  <c r="F6" i="1"/>
  <c r="F12" i="1"/>
  <c r="G14" i="8"/>
  <c r="G23" i="8" l="1"/>
  <c r="G16" i="8"/>
</calcChain>
</file>

<file path=xl/sharedStrings.xml><?xml version="1.0" encoding="utf-8"?>
<sst xmlns="http://schemas.openxmlformats.org/spreadsheetml/2006/main" count="240" uniqueCount="99">
  <si>
    <t>CASH FLOW ANALYSIS</t>
  </si>
  <si>
    <t>YEAR:</t>
  </si>
  <si>
    <t>TOTAL EXPENSES</t>
  </si>
  <si>
    <t>NET SPENDABLE INCOME</t>
  </si>
  <si>
    <t>Housing</t>
  </si>
  <si>
    <t>Food</t>
  </si>
  <si>
    <t>Clothing</t>
  </si>
  <si>
    <t>Transportation</t>
  </si>
  <si>
    <t>Entertainment/Recreation</t>
  </si>
  <si>
    <t>Medical</t>
  </si>
  <si>
    <t>Insurance</t>
  </si>
  <si>
    <t>Children</t>
  </si>
  <si>
    <t>Gifts</t>
  </si>
  <si>
    <t>Miscellaneous</t>
  </si>
  <si>
    <t>TOTAL LIVING EXPENSES</t>
  </si>
  <si>
    <t>CASH-FLOW MARGIN: Net spendable less living expenses</t>
  </si>
  <si>
    <t>UNCOMMITTED MARGIN</t>
  </si>
  <si>
    <t>Other</t>
  </si>
  <si>
    <t>Church</t>
  </si>
  <si>
    <t>Mortgage/Rent</t>
  </si>
  <si>
    <t>Property Taxes</t>
  </si>
  <si>
    <t>Repairs/Maintenance</t>
  </si>
  <si>
    <t>Supplies</t>
  </si>
  <si>
    <t>Improvements</t>
  </si>
  <si>
    <t>Furnishings</t>
  </si>
  <si>
    <t>Maintenance/Repairs</t>
  </si>
  <si>
    <t>Parking</t>
  </si>
  <si>
    <t>Babysitters</t>
  </si>
  <si>
    <t>Vacation</t>
  </si>
  <si>
    <t>Life</t>
  </si>
  <si>
    <t>Disability</t>
  </si>
  <si>
    <t>Allowances</t>
  </si>
  <si>
    <t>Animals</t>
  </si>
  <si>
    <t>Live. Give. Owe. Grow.</t>
  </si>
  <si>
    <t>Live</t>
  </si>
  <si>
    <t>Give</t>
  </si>
  <si>
    <t>Owe: Debt</t>
  </si>
  <si>
    <t>Owe: Taxes</t>
  </si>
  <si>
    <t>Grow</t>
  </si>
  <si>
    <t>Percentage Calculations</t>
  </si>
  <si>
    <t>DATE</t>
  </si>
  <si>
    <t>PAYEE</t>
  </si>
  <si>
    <t>CATEGORY</t>
  </si>
  <si>
    <t>AMOUNT</t>
  </si>
  <si>
    <t>Income</t>
  </si>
  <si>
    <t>Giving</t>
  </si>
  <si>
    <t>Taxes</t>
  </si>
  <si>
    <t>Debt</t>
  </si>
  <si>
    <t>Savings</t>
  </si>
  <si>
    <t>Entertainment</t>
  </si>
  <si>
    <t>TOTAL SAVINGS</t>
  </si>
  <si>
    <t>GROSS INCOME</t>
  </si>
  <si>
    <t>LESS LIVING EXPENSES</t>
  </si>
  <si>
    <t>Record your daily expenses below for an entire month.</t>
  </si>
  <si>
    <t>In the category column, select the categories from the drop down menu.</t>
  </si>
  <si>
    <t>You may change the names of the categories by changing the labels in column G to the right.</t>
  </si>
  <si>
    <t>SUMMARY</t>
  </si>
  <si>
    <t>DO NOT input numbers in the white cells in the "Summary" Chart.</t>
  </si>
  <si>
    <t>Example Entry</t>
  </si>
  <si>
    <t xml:space="preserve">Giving </t>
  </si>
  <si>
    <t xml:space="preserve">Do NOT enter any information on this spreadsheet. All information will import from </t>
  </si>
  <si>
    <t>the tab labeled "Transaction Record" below</t>
  </si>
  <si>
    <t>BUDGET</t>
  </si>
  <si>
    <t>BUDGET SPENDING</t>
  </si>
  <si>
    <t>Actual Numbers</t>
  </si>
  <si>
    <t>Monthly Spending Plan</t>
  </si>
  <si>
    <t>ACTUAL SPENDING</t>
  </si>
  <si>
    <t>Detailed Monthly Spending Plan</t>
  </si>
  <si>
    <t>Utilities</t>
  </si>
  <si>
    <t>Groceries</t>
  </si>
  <si>
    <t>Dining Out</t>
  </si>
  <si>
    <t>Fuel and Oil</t>
  </si>
  <si>
    <t>License/Registration</t>
  </si>
  <si>
    <t>Magazines/newspapers</t>
  </si>
  <si>
    <t>Clubs/Activities</t>
  </si>
  <si>
    <t>Doctors/Dentists</t>
  </si>
  <si>
    <t>Prescriptions</t>
  </si>
  <si>
    <t>School lunches</t>
  </si>
  <si>
    <t>Tuition</t>
  </si>
  <si>
    <t>Lessons</t>
  </si>
  <si>
    <t>Husband misc.</t>
  </si>
  <si>
    <t>Wife misc.</t>
  </si>
  <si>
    <t>Dry cleaning</t>
  </si>
  <si>
    <t>Beauty and barber</t>
  </si>
  <si>
    <t>Missions</t>
  </si>
  <si>
    <t>Cash giving</t>
  </si>
  <si>
    <t>Car Payments</t>
  </si>
  <si>
    <t>Household items</t>
  </si>
  <si>
    <t>Total</t>
  </si>
  <si>
    <t>ONLY enter information in the white cells. All other cells will automatically calculate.</t>
  </si>
  <si>
    <t>For a listing of subcategories see the tab labeled "Detailed Spending Plan" below.</t>
  </si>
  <si>
    <t>LESS NON-DISCRETIONARY EXPENSES</t>
  </si>
  <si>
    <t>LESS DISCRETIONARY EXPENSES</t>
  </si>
  <si>
    <t>TOTAL NON-DISCRETIONARY EXPENSES</t>
  </si>
  <si>
    <t>TOTAL DISCRETIONARY EXPENSES</t>
  </si>
  <si>
    <t>CASH-FLOW MARGIN: Net spendable less discretionary expenses</t>
  </si>
  <si>
    <t>SPENDING PLAN SPENDING</t>
  </si>
  <si>
    <t>DO NOT ENTER ANY INFORMATION ON THIS SPREADSHEET. All information will be imported from other sheets.</t>
  </si>
  <si>
    <t>LESS MANDATORY 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</si>
</sst>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;[Red]\-&quot;$&quot;#,##0.00"/>
    <numFmt numFmtId="165" formatCode="_-&quot;$&quot;* #,##0.00_-;\-&quot;$&quot;* #,##0.00_-;_-&quot;$&quot;* &quot;-&quot;??_-;_-@_-"/>
    <numFmt numFmtId="166" formatCode="&quot;$&quot;#,##0.00;[Red]&quot;$&quot;#,##0.00"/>
  </numFmts>
  <fonts count="1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Slate Std"/>
    </font>
    <font>
      <sz val="12"/>
      <color theme="0"/>
      <name val="Slate Std"/>
    </font>
    <font>
      <sz val="16"/>
      <color theme="0"/>
      <name val="Slate Std"/>
    </font>
    <font>
      <b/>
      <sz val="12"/>
      <color theme="1"/>
      <name val="Slate Std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0"/>
      <name val="Slate Std"/>
    </font>
    <font>
      <b/>
      <u/>
      <sz val="12"/>
      <color theme="1"/>
      <name val="Slate Std"/>
    </font>
    <font>
      <b/>
      <sz val="12"/>
      <name val="Slate Std"/>
    </font>
    <font>
      <sz val="12"/>
      <name val="Slate Std"/>
    </font>
    <font>
      <b/>
      <sz val="18"/>
      <color theme="0"/>
      <name val="Calibri"/>
      <family val="2"/>
      <scheme val="minor"/>
    </font>
    <font>
      <i/>
      <sz val="12"/>
      <color theme="1"/>
      <name val="Slate Std"/>
    </font>
    <font>
      <b/>
      <i/>
      <sz val="12"/>
      <color theme="1"/>
      <name val="Slate Std"/>
    </font>
    <font>
      <b/>
      <i/>
      <u/>
      <sz val="12"/>
      <color theme="1"/>
      <name val="Slate Std"/>
    </font>
  </fonts>
  <fills count="9">
    <fill>
      <patternFill patternType="none"/>
    </fill>
    <fill>
      <patternFill patternType="gray125"/>
    </fill>
    <fill>
      <patternFill patternType="solid">
        <fgColor rgb="FF00548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-0.249977111117893"/>
        <bgColor indexed="64"/>
      </patternFill>
    </fill>
  </fills>
  <borders count="21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25">
    <xf numFmtId="0" fontId="0" fillId="0" borderId="0"/>
    <xf numFmtId="165" fontId="2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116">
    <xf numFmtId="0" fontId="0" fillId="0" borderId="0" xfId="0"/>
    <xf numFmtId="0" fontId="4" fillId="0" borderId="0" xfId="0" applyFont="1"/>
    <xf numFmtId="0" fontId="4" fillId="0" borderId="0" xfId="0" applyFont="1" applyAlignment="1">
      <alignment horizontal="right"/>
    </xf>
    <xf numFmtId="0" fontId="5" fillId="2" borderId="0" xfId="0" applyFont="1" applyFill="1"/>
    <xf numFmtId="0" fontId="5" fillId="2" borderId="0" xfId="0" applyFont="1" applyFill="1" applyAlignment="1">
      <alignment horizontal="right"/>
    </xf>
    <xf numFmtId="0" fontId="4" fillId="3" borderId="0" xfId="0" applyFont="1" applyFill="1"/>
    <xf numFmtId="0" fontId="4" fillId="3" borderId="0" xfId="0" applyFont="1" applyFill="1" applyAlignment="1">
      <alignment horizontal="right"/>
    </xf>
    <xf numFmtId="0" fontId="4" fillId="4" borderId="0" xfId="0" applyFont="1" applyFill="1"/>
    <xf numFmtId="0" fontId="4" fillId="4" borderId="0" xfId="0" applyFont="1" applyFill="1" applyAlignment="1">
      <alignment horizontal="right"/>
    </xf>
    <xf numFmtId="0" fontId="4" fillId="5" borderId="0" xfId="0" applyFont="1" applyFill="1"/>
    <xf numFmtId="0" fontId="4" fillId="5" borderId="0" xfId="0" applyFont="1" applyFill="1" applyAlignment="1">
      <alignment horizontal="right"/>
    </xf>
    <xf numFmtId="0" fontId="4" fillId="6" borderId="0" xfId="0" applyFont="1" applyFill="1"/>
    <xf numFmtId="0" fontId="4" fillId="6" borderId="0" xfId="0" applyFont="1" applyFill="1" applyAlignment="1">
      <alignment horizontal="right"/>
    </xf>
    <xf numFmtId="0" fontId="4" fillId="3" borderId="5" xfId="0" applyFont="1" applyFill="1" applyBorder="1"/>
    <xf numFmtId="0" fontId="4" fillId="4" borderId="5" xfId="0" applyFont="1" applyFill="1" applyBorder="1"/>
    <xf numFmtId="165" fontId="4" fillId="3" borderId="4" xfId="1" applyFont="1" applyFill="1" applyBorder="1"/>
    <xf numFmtId="165" fontId="4" fillId="4" borderId="4" xfId="1" applyFont="1" applyFill="1" applyBorder="1"/>
    <xf numFmtId="0" fontId="7" fillId="5" borderId="0" xfId="0" applyFont="1" applyFill="1" applyAlignment="1">
      <alignment horizontal="right"/>
    </xf>
    <xf numFmtId="0" fontId="12" fillId="7" borderId="0" xfId="0" applyFont="1" applyFill="1"/>
    <xf numFmtId="0" fontId="13" fillId="7" borderId="0" xfId="0" applyFont="1" applyFill="1" applyAlignment="1">
      <alignment horizontal="right"/>
    </xf>
    <xf numFmtId="0" fontId="4" fillId="7" borderId="0" xfId="0" applyFont="1" applyFill="1"/>
    <xf numFmtId="0" fontId="5" fillId="7" borderId="0" xfId="0" applyFont="1" applyFill="1"/>
    <xf numFmtId="164" fontId="4" fillId="5" borderId="0" xfId="1" applyNumberFormat="1" applyFont="1" applyFill="1"/>
    <xf numFmtId="164" fontId="4" fillId="5" borderId="3" xfId="1" applyNumberFormat="1" applyFont="1" applyFill="1" applyBorder="1"/>
    <xf numFmtId="164" fontId="7" fillId="5" borderId="1" xfId="1" applyNumberFormat="1" applyFont="1" applyFill="1" applyBorder="1"/>
    <xf numFmtId="0" fontId="5" fillId="2" borderId="0" xfId="0" applyFont="1" applyFill="1" applyAlignment="1">
      <alignment horizontal="center" vertical="center" wrapText="1"/>
    </xf>
    <xf numFmtId="0" fontId="7" fillId="5" borderId="0" xfId="0" applyFont="1" applyFill="1" applyAlignment="1">
      <alignment horizontal="right"/>
    </xf>
    <xf numFmtId="0" fontId="4" fillId="3" borderId="0" xfId="0" applyFont="1" applyFill="1" applyAlignment="1">
      <alignment horizontal="left"/>
    </xf>
    <xf numFmtId="0" fontId="4" fillId="4" borderId="0" xfId="0" applyFont="1" applyFill="1" applyAlignment="1">
      <alignment horizontal="left"/>
    </xf>
    <xf numFmtId="0" fontId="11" fillId="5" borderId="0" xfId="0" applyFont="1" applyFill="1" applyAlignment="1">
      <alignment horizontal="right"/>
    </xf>
    <xf numFmtId="0" fontId="0" fillId="6" borderId="0" xfId="0" applyFill="1"/>
    <xf numFmtId="14" fontId="4" fillId="3" borderId="5" xfId="0" applyNumberFormat="1" applyFont="1" applyFill="1" applyBorder="1"/>
    <xf numFmtId="14" fontId="4" fillId="4" borderId="5" xfId="0" applyNumberFormat="1" applyFont="1" applyFill="1" applyBorder="1"/>
    <xf numFmtId="165" fontId="4" fillId="5" borderId="6" xfId="1" applyFont="1" applyFill="1" applyBorder="1"/>
    <xf numFmtId="165" fontId="4" fillId="3" borderId="1" xfId="1" applyFont="1" applyFill="1" applyBorder="1"/>
    <xf numFmtId="165" fontId="4" fillId="4" borderId="1" xfId="1" applyFont="1" applyFill="1" applyBorder="1"/>
    <xf numFmtId="0" fontId="0" fillId="7" borderId="0" xfId="0" applyFill="1"/>
    <xf numFmtId="14" fontId="16" fillId="3" borderId="5" xfId="0" applyNumberFormat="1" applyFont="1" applyFill="1" applyBorder="1"/>
    <xf numFmtId="0" fontId="16" fillId="3" borderId="5" xfId="0" applyFont="1" applyFill="1" applyBorder="1"/>
    <xf numFmtId="165" fontId="16" fillId="3" borderId="4" xfId="1" applyFont="1" applyFill="1" applyBorder="1"/>
    <xf numFmtId="165" fontId="16" fillId="3" borderId="1" xfId="1" applyFont="1" applyFill="1" applyBorder="1"/>
    <xf numFmtId="164" fontId="10" fillId="8" borderId="1" xfId="1" applyNumberFormat="1" applyFont="1" applyFill="1" applyBorder="1"/>
    <xf numFmtId="164" fontId="4" fillId="3" borderId="2" xfId="1" applyNumberFormat="1" applyFont="1" applyFill="1" applyBorder="1"/>
    <xf numFmtId="164" fontId="4" fillId="3" borderId="3" xfId="1" applyNumberFormat="1" applyFont="1" applyFill="1" applyBorder="1"/>
    <xf numFmtId="164" fontId="4" fillId="4" borderId="2" xfId="1" applyNumberFormat="1" applyFont="1" applyFill="1" applyBorder="1"/>
    <xf numFmtId="164" fontId="4" fillId="4" borderId="3" xfId="1" applyNumberFormat="1" applyFont="1" applyFill="1" applyBorder="1"/>
    <xf numFmtId="0" fontId="17" fillId="5" borderId="0" xfId="0" applyFont="1" applyFill="1" applyAlignment="1">
      <alignment horizontal="center"/>
    </xf>
    <xf numFmtId="164" fontId="4" fillId="5" borderId="5" xfId="1" applyNumberFormat="1" applyFont="1" applyFill="1" applyBorder="1"/>
    <xf numFmtId="0" fontId="4" fillId="5" borderId="8" xfId="0" applyFont="1" applyFill="1" applyBorder="1"/>
    <xf numFmtId="164" fontId="4" fillId="5" borderId="7" xfId="0" applyNumberFormat="1" applyFont="1" applyFill="1" applyBorder="1"/>
    <xf numFmtId="166" fontId="4" fillId="5" borderId="7" xfId="0" applyNumberFormat="1" applyFont="1" applyFill="1" applyBorder="1"/>
    <xf numFmtId="9" fontId="4" fillId="5" borderId="7" xfId="118" applyFont="1" applyFill="1" applyBorder="1"/>
    <xf numFmtId="0" fontId="4" fillId="5" borderId="12" xfId="0" applyFont="1" applyFill="1" applyBorder="1"/>
    <xf numFmtId="9" fontId="4" fillId="5" borderId="13" xfId="118" applyFont="1" applyFill="1" applyBorder="1"/>
    <xf numFmtId="0" fontId="17" fillId="5" borderId="0" xfId="0" applyFont="1" applyFill="1" applyAlignment="1">
      <alignment horizontal="center" wrapText="1"/>
    </xf>
    <xf numFmtId="0" fontId="7" fillId="3" borderId="0" xfId="0" applyFont="1" applyFill="1"/>
    <xf numFmtId="0" fontId="7" fillId="4" borderId="0" xfId="0" applyFont="1" applyFill="1"/>
    <xf numFmtId="164" fontId="7" fillId="3" borderId="1" xfId="1" applyNumberFormat="1" applyFont="1" applyFill="1" applyBorder="1"/>
    <xf numFmtId="164" fontId="7" fillId="4" borderId="1" xfId="1" applyNumberFormat="1" applyFont="1" applyFill="1" applyBorder="1"/>
    <xf numFmtId="0" fontId="15" fillId="3" borderId="0" xfId="0" applyFont="1" applyFill="1" applyAlignment="1">
      <alignment horizontal="right"/>
    </xf>
    <xf numFmtId="0" fontId="15" fillId="4" borderId="0" xfId="0" applyFont="1" applyFill="1" applyAlignment="1">
      <alignment horizontal="right"/>
    </xf>
    <xf numFmtId="0" fontId="4" fillId="3" borderId="8" xfId="0" applyFont="1" applyFill="1" applyBorder="1"/>
    <xf numFmtId="0" fontId="5" fillId="2" borderId="0" xfId="0" applyFont="1" applyFill="1" applyBorder="1"/>
    <xf numFmtId="0" fontId="5" fillId="2" borderId="0" xfId="0" applyFont="1" applyFill="1" applyBorder="1" applyAlignment="1">
      <alignment horizontal="right"/>
    </xf>
    <xf numFmtId="164" fontId="10" fillId="8" borderId="0" xfId="1" applyNumberFormat="1" applyFont="1" applyFill="1" applyBorder="1"/>
    <xf numFmtId="164" fontId="7" fillId="5" borderId="9" xfId="1" applyNumberFormat="1" applyFont="1" applyFill="1" applyBorder="1"/>
    <xf numFmtId="0" fontId="5" fillId="8" borderId="0" xfId="0" applyFont="1" applyFill="1" applyBorder="1" applyAlignment="1">
      <alignment horizontal="right"/>
    </xf>
    <xf numFmtId="164" fontId="7" fillId="3" borderId="14" xfId="1" applyNumberFormat="1" applyFont="1" applyFill="1" applyBorder="1"/>
    <xf numFmtId="0" fontId="4" fillId="6" borderId="0" xfId="0" applyFont="1" applyFill="1" applyBorder="1"/>
    <xf numFmtId="0" fontId="5" fillId="6" borderId="0" xfId="0" applyFont="1" applyFill="1"/>
    <xf numFmtId="0" fontId="5" fillId="6" borderId="0" xfId="0" applyFont="1" applyFill="1" applyAlignment="1">
      <alignment horizontal="right"/>
    </xf>
    <xf numFmtId="164" fontId="4" fillId="6" borderId="0" xfId="1" applyNumberFormat="1" applyFont="1" applyFill="1"/>
    <xf numFmtId="164" fontId="10" fillId="6" borderId="0" xfId="1" applyNumberFormat="1" applyFont="1" applyFill="1" applyBorder="1"/>
    <xf numFmtId="0" fontId="5" fillId="8" borderId="0" xfId="0" applyFont="1" applyFill="1"/>
    <xf numFmtId="0" fontId="5" fillId="8" borderId="0" xfId="0" applyFont="1" applyFill="1" applyAlignment="1">
      <alignment horizontal="right"/>
    </xf>
    <xf numFmtId="0" fontId="5" fillId="8" borderId="0" xfId="0" applyFont="1" applyFill="1" applyBorder="1"/>
    <xf numFmtId="0" fontId="17" fillId="5" borderId="7" xfId="0" applyFont="1" applyFill="1" applyBorder="1" applyAlignment="1">
      <alignment horizontal="center"/>
    </xf>
    <xf numFmtId="0" fontId="5" fillId="8" borderId="8" xfId="0" applyFont="1" applyFill="1" applyBorder="1"/>
    <xf numFmtId="0" fontId="4" fillId="5" borderId="0" xfId="0" applyFont="1" applyFill="1" applyBorder="1" applyAlignment="1">
      <alignment horizontal="right"/>
    </xf>
    <xf numFmtId="164" fontId="4" fillId="5" borderId="7" xfId="1" applyNumberFormat="1" applyFont="1" applyFill="1" applyBorder="1"/>
    <xf numFmtId="164" fontId="10" fillId="8" borderId="7" xfId="1" applyNumberFormat="1" applyFont="1" applyFill="1" applyBorder="1"/>
    <xf numFmtId="0" fontId="4" fillId="3" borderId="0" xfId="0" applyFont="1" applyFill="1" applyBorder="1" applyAlignment="1">
      <alignment horizontal="right"/>
    </xf>
    <xf numFmtId="0" fontId="4" fillId="4" borderId="8" xfId="0" applyFont="1" applyFill="1" applyBorder="1"/>
    <xf numFmtId="0" fontId="4" fillId="4" borderId="0" xfId="0" applyFont="1" applyFill="1" applyBorder="1" applyAlignment="1">
      <alignment horizontal="right"/>
    </xf>
    <xf numFmtId="0" fontId="5" fillId="8" borderId="12" xfId="0" applyFont="1" applyFill="1" applyBorder="1"/>
    <xf numFmtId="0" fontId="5" fillId="8" borderId="18" xfId="0" applyFont="1" applyFill="1" applyBorder="1" applyAlignment="1">
      <alignment horizontal="right"/>
    </xf>
    <xf numFmtId="164" fontId="4" fillId="3" borderId="20" xfId="1" applyNumberFormat="1" applyFont="1" applyFill="1" applyBorder="1"/>
    <xf numFmtId="0" fontId="10" fillId="8" borderId="0" xfId="0" applyFont="1" applyFill="1"/>
    <xf numFmtId="164" fontId="4" fillId="6" borderId="0" xfId="1" applyNumberFormat="1" applyFont="1" applyFill="1" applyBorder="1"/>
    <xf numFmtId="164" fontId="4" fillId="4" borderId="20" xfId="1" applyNumberFormat="1" applyFont="1" applyFill="1" applyBorder="1"/>
    <xf numFmtId="164" fontId="4" fillId="5" borderId="19" xfId="1" applyNumberFormat="1" applyFont="1" applyFill="1" applyBorder="1"/>
    <xf numFmtId="0" fontId="10" fillId="8" borderId="0" xfId="0" applyFont="1" applyFill="1" applyBorder="1" applyAlignment="1">
      <alignment horizontal="right"/>
    </xf>
    <xf numFmtId="164" fontId="4" fillId="5" borderId="16" xfId="1" applyNumberFormat="1" applyFont="1" applyFill="1" applyBorder="1"/>
    <xf numFmtId="164" fontId="4" fillId="5" borderId="17" xfId="1" applyNumberFormat="1" applyFont="1" applyFill="1" applyBorder="1"/>
    <xf numFmtId="0" fontId="12" fillId="7" borderId="0" xfId="0" applyFont="1" applyFill="1" applyAlignment="1">
      <alignment horizontal="center" vertical="center"/>
    </xf>
    <xf numFmtId="0" fontId="12" fillId="7" borderId="18" xfId="0" applyFont="1" applyFill="1" applyBorder="1" applyAlignment="1">
      <alignment horizontal="center" vertical="center"/>
    </xf>
    <xf numFmtId="0" fontId="5" fillId="8" borderId="8" xfId="0" applyFont="1" applyFill="1" applyBorder="1" applyAlignment="1">
      <alignment horizontal="center"/>
    </xf>
    <xf numFmtId="0" fontId="5" fillId="8" borderId="7" xfId="0" applyFont="1" applyFill="1" applyBorder="1" applyAlignment="1">
      <alignment horizontal="center"/>
    </xf>
    <xf numFmtId="0" fontId="6" fillId="8" borderId="10" xfId="0" applyFont="1" applyFill="1" applyBorder="1" applyAlignment="1">
      <alignment horizontal="center"/>
    </xf>
    <xf numFmtId="0" fontId="6" fillId="8" borderId="15" xfId="0" applyFont="1" applyFill="1" applyBorder="1" applyAlignment="1">
      <alignment horizontal="center"/>
    </xf>
    <xf numFmtId="0" fontId="6" fillId="8" borderId="11" xfId="0" applyFont="1" applyFill="1" applyBorder="1" applyAlignment="1">
      <alignment horizontal="center"/>
    </xf>
    <xf numFmtId="0" fontId="11" fillId="5" borderId="8" xfId="0" applyFont="1" applyFill="1" applyBorder="1" applyAlignment="1">
      <alignment horizontal="right"/>
    </xf>
    <xf numFmtId="0" fontId="11" fillId="5" borderId="0" xfId="0" applyFont="1" applyFill="1" applyBorder="1" applyAlignment="1">
      <alignment horizontal="right"/>
    </xf>
    <xf numFmtId="0" fontId="5" fillId="8" borderId="10" xfId="0" applyFont="1" applyFill="1" applyBorder="1" applyAlignment="1">
      <alignment horizontal="center"/>
    </xf>
    <xf numFmtId="0" fontId="5" fillId="8" borderId="11" xfId="0" applyFont="1" applyFill="1" applyBorder="1" applyAlignment="1">
      <alignment horizontal="center"/>
    </xf>
    <xf numFmtId="0" fontId="10" fillId="6" borderId="0" xfId="0" applyFont="1" applyFill="1" applyAlignment="1">
      <alignment horizontal="center"/>
    </xf>
    <xf numFmtId="0" fontId="14" fillId="6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11" fillId="5" borderId="0" xfId="0" applyFont="1" applyFill="1" applyAlignment="1">
      <alignment horizontal="right"/>
    </xf>
    <xf numFmtId="0" fontId="5" fillId="2" borderId="10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10" fillId="6" borderId="0" xfId="0" applyFont="1" applyFill="1" applyBorder="1" applyAlignment="1">
      <alignment horizontal="center" wrapText="1"/>
    </xf>
    <xf numFmtId="0" fontId="10" fillId="6" borderId="18" xfId="0" applyFont="1" applyFill="1" applyBorder="1" applyAlignment="1">
      <alignment horizontal="center" wrapText="1"/>
    </xf>
    <xf numFmtId="0" fontId="6" fillId="8" borderId="0" xfId="0" applyFont="1" applyFill="1" applyAlignment="1">
      <alignment horizontal="center"/>
    </xf>
  </cellXfs>
  <cellStyles count="125">
    <cellStyle name="Currency" xfId="1" builtinId="4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9" builtinId="8" hidden="1"/>
    <cellStyle name="Hyperlink" xfId="121" builtinId="8" hidden="1"/>
    <cellStyle name="Hyperlink" xfId="123" builtinId="8" hidden="1"/>
    <cellStyle name="Normal" xfId="0" builtinId="0"/>
    <cellStyle name="Percent" xfId="118" builtinId="5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081385707966"/>
          <c:y val="3.4989651455599201E-2"/>
          <c:w val="0.83031412140497696"/>
          <c:h val="0.93002069708880197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05F1-FF46-95B5-153D6772188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05F1-FF46-95B5-153D6772188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05F1-FF46-95B5-153D6772188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05F1-FF46-95B5-153D67721888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05F1-FF46-95B5-153D6772188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bg1"/>
                    </a:solidFill>
                    <a:latin typeface="Helvetica Neue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'Monthly Spending Plan'!$E$12:$E$16</c:f>
              <c:strCache>
                <c:ptCount val="5"/>
                <c:pt idx="0">
                  <c:v>Live</c:v>
                </c:pt>
                <c:pt idx="1">
                  <c:v>Give</c:v>
                </c:pt>
                <c:pt idx="2">
                  <c:v>Owe: Debt</c:v>
                </c:pt>
                <c:pt idx="3">
                  <c:v>Owe: Taxes</c:v>
                </c:pt>
                <c:pt idx="4">
                  <c:v>Grow</c:v>
                </c:pt>
              </c:strCache>
            </c:strRef>
          </c:cat>
          <c:val>
            <c:numRef>
              <c:f>'Monthly Spending Plan'!$F$12:$F$16</c:f>
              <c:numCache>
                <c:formatCode>0%</c:formatCode>
                <c:ptCount val="5"/>
                <c:pt idx="0">
                  <c:v>0.49</c:v>
                </c:pt>
                <c:pt idx="1">
                  <c:v>0.1</c:v>
                </c:pt>
                <c:pt idx="2">
                  <c:v>0.2</c:v>
                </c:pt>
                <c:pt idx="3">
                  <c:v>0.2</c:v>
                </c:pt>
                <c:pt idx="4">
                  <c:v>0.01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33-4EAC-95A4-3A65A53E708A}"/>
            </c:ext>
          </c:extLst>
        </c:ser>
        <c:dLbls>
          <c:dLblPos val="ctr"/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081385707966"/>
          <c:y val="3.4989651455599201E-2"/>
          <c:w val="0.83031412140497696"/>
          <c:h val="0.93002069708880197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AF39-AE42-81F3-262BAEB0B15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AF39-AE42-81F3-262BAEB0B15E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AF39-AE42-81F3-262BAEB0B15E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AF39-AE42-81F3-262BAEB0B15E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AF39-AE42-81F3-262BAEB0B15E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AF39-AE42-81F3-262BAEB0B15E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AF39-AE42-81F3-262BAEB0B15E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AF39-AE42-81F3-262BAEB0B15E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AF39-AE42-81F3-262BAEB0B15E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AF39-AE42-81F3-262BAEB0B15E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AF39-AE42-81F3-262BAEB0B15E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AF39-AE42-81F3-262BAEB0B15E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AF39-AE42-81F3-262BAEB0B15E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AF39-AE42-81F3-262BAEB0B15E}"/>
              </c:ext>
            </c:extLst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D-AF39-AE42-81F3-262BAEB0B15E}"/>
              </c:ext>
            </c:extLst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F-AF39-AE42-81F3-262BAEB0B15E}"/>
              </c:ext>
            </c:extLst>
          </c:dPt>
          <c:dPt>
            <c:idx val="16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1-AF39-AE42-81F3-262BAEB0B15E}"/>
              </c:ext>
            </c:extLst>
          </c:dPt>
          <c:dPt>
            <c:idx val="17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3-AF39-AE42-81F3-262BAEB0B15E}"/>
              </c:ext>
            </c:extLst>
          </c:dPt>
          <c:dPt>
            <c:idx val="18"/>
            <c:bubble3D val="0"/>
            <c:spPr>
              <a:solidFill>
                <a:schemeClr val="accent1">
                  <a:lumMod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5-AF39-AE42-81F3-262BAEB0B15E}"/>
              </c:ext>
            </c:extLst>
          </c:dPt>
          <c:dPt>
            <c:idx val="19"/>
            <c:bubble3D val="0"/>
            <c:spPr>
              <a:solidFill>
                <a:schemeClr val="accent2">
                  <a:lumMod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7-AF39-AE42-81F3-262BAEB0B15E}"/>
              </c:ext>
            </c:extLst>
          </c:dPt>
          <c:dPt>
            <c:idx val="20"/>
            <c:bubble3D val="0"/>
            <c:spPr>
              <a:solidFill>
                <a:schemeClr val="accent3">
                  <a:lumMod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9-AF39-AE42-81F3-262BAEB0B15E}"/>
              </c:ext>
            </c:extLst>
          </c:dPt>
          <c:dPt>
            <c:idx val="21"/>
            <c:bubble3D val="0"/>
            <c:spPr>
              <a:solidFill>
                <a:schemeClr val="accent4">
                  <a:lumMod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B-AF39-AE42-81F3-262BAEB0B15E}"/>
              </c:ext>
            </c:extLst>
          </c:dPt>
          <c:dPt>
            <c:idx val="22"/>
            <c:bubble3D val="0"/>
            <c:spPr>
              <a:solidFill>
                <a:schemeClr val="accent5">
                  <a:lumMod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D-AF39-AE42-81F3-262BAEB0B15E}"/>
              </c:ext>
            </c:extLst>
          </c:dPt>
          <c:dPt>
            <c:idx val="23"/>
            <c:bubble3D val="0"/>
            <c:spPr>
              <a:solidFill>
                <a:schemeClr val="accent6">
                  <a:lumMod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F-AF39-AE42-81F3-262BAEB0B15E}"/>
              </c:ext>
            </c:extLst>
          </c:dPt>
          <c:dPt>
            <c:idx val="24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1-AF39-AE42-81F3-262BAEB0B15E}"/>
              </c:ext>
            </c:extLst>
          </c:dPt>
          <c:dPt>
            <c:idx val="25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3-AF39-AE42-81F3-262BAEB0B15E}"/>
              </c:ext>
            </c:extLst>
          </c:dPt>
          <c:dPt>
            <c:idx val="26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5-AF39-AE42-81F3-262BAEB0B15E}"/>
              </c:ext>
            </c:extLst>
          </c:dPt>
          <c:dPt>
            <c:idx val="27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7-AF39-AE42-81F3-262BAEB0B15E}"/>
              </c:ext>
            </c:extLst>
          </c:dPt>
          <c:dPt>
            <c:idx val="28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9-AF39-AE42-81F3-262BAEB0B15E}"/>
              </c:ext>
            </c:extLst>
          </c:dPt>
          <c:dPt>
            <c:idx val="29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B-AF39-AE42-81F3-262BAEB0B15E}"/>
              </c:ext>
            </c:extLst>
          </c:dPt>
          <c:dPt>
            <c:idx val="30"/>
            <c:bubble3D val="0"/>
            <c:spPr>
              <a:solidFill>
                <a:schemeClr val="accent1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D-AF39-AE42-81F3-262BAEB0B15E}"/>
              </c:ext>
            </c:extLst>
          </c:dPt>
          <c:dPt>
            <c:idx val="31"/>
            <c:bubble3D val="0"/>
            <c:spPr>
              <a:solidFill>
                <a:schemeClr val="accent2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F-AF39-AE42-81F3-262BAEB0B15E}"/>
              </c:ext>
            </c:extLst>
          </c:dPt>
          <c:dPt>
            <c:idx val="32"/>
            <c:bubble3D val="0"/>
            <c:spPr>
              <a:solidFill>
                <a:schemeClr val="accent3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41-AF39-AE42-81F3-262BAEB0B15E}"/>
              </c:ext>
            </c:extLst>
          </c:dPt>
          <c:dPt>
            <c:idx val="33"/>
            <c:bubble3D val="0"/>
            <c:spPr>
              <a:solidFill>
                <a:schemeClr val="accent4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43-AF39-AE42-81F3-262BAEB0B15E}"/>
              </c:ext>
            </c:extLst>
          </c:dPt>
          <c:dPt>
            <c:idx val="34"/>
            <c:bubble3D val="0"/>
            <c:spPr>
              <a:solidFill>
                <a:schemeClr val="accent5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45-AF39-AE42-81F3-262BAEB0B15E}"/>
              </c:ext>
            </c:extLst>
          </c:dPt>
          <c:dPt>
            <c:idx val="35"/>
            <c:bubble3D val="0"/>
            <c:spPr>
              <a:solidFill>
                <a:schemeClr val="accent6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47-AF39-AE42-81F3-262BAEB0B15E}"/>
              </c:ext>
            </c:extLst>
          </c:dPt>
          <c:dPt>
            <c:idx val="36"/>
            <c:bubble3D val="0"/>
            <c:spPr>
              <a:solidFill>
                <a:schemeClr val="accent1">
                  <a:lumMod val="70000"/>
                  <a:lumOff val="3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49-AF39-AE42-81F3-262BAEB0B15E}"/>
              </c:ext>
            </c:extLst>
          </c:dPt>
          <c:dPt>
            <c:idx val="37"/>
            <c:bubble3D val="0"/>
            <c:spPr>
              <a:solidFill>
                <a:schemeClr val="accent2">
                  <a:lumMod val="70000"/>
                  <a:lumOff val="3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4B-AF39-AE42-81F3-262BAEB0B15E}"/>
              </c:ext>
            </c:extLst>
          </c:dPt>
          <c:dPt>
            <c:idx val="38"/>
            <c:bubble3D val="0"/>
            <c:spPr>
              <a:solidFill>
                <a:schemeClr val="accent3">
                  <a:lumMod val="70000"/>
                  <a:lumOff val="3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4D-AF39-AE42-81F3-262BAEB0B15E}"/>
              </c:ext>
            </c:extLst>
          </c:dPt>
          <c:dPt>
            <c:idx val="39"/>
            <c:bubble3D val="0"/>
            <c:spPr>
              <a:solidFill>
                <a:schemeClr val="accent4">
                  <a:lumMod val="70000"/>
                  <a:lumOff val="3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4F-AF39-AE42-81F3-262BAEB0B15E}"/>
              </c:ext>
            </c:extLst>
          </c:dPt>
          <c:dPt>
            <c:idx val="40"/>
            <c:bubble3D val="0"/>
            <c:spPr>
              <a:solidFill>
                <a:schemeClr val="accent5">
                  <a:lumMod val="70000"/>
                  <a:lumOff val="3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51-AF39-AE42-81F3-262BAEB0B15E}"/>
              </c:ext>
            </c:extLst>
          </c:dPt>
          <c:dPt>
            <c:idx val="41"/>
            <c:bubble3D val="0"/>
            <c:spPr>
              <a:solidFill>
                <a:schemeClr val="accent6">
                  <a:lumMod val="70000"/>
                  <a:lumOff val="3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53-AF39-AE42-81F3-262BAEB0B15E}"/>
              </c:ext>
            </c:extLst>
          </c:dPt>
          <c:dPt>
            <c:idx val="42"/>
            <c:bubble3D val="0"/>
            <c:spPr>
              <a:solidFill>
                <a:schemeClr val="accent1">
                  <a:lumMod val="7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55-AF39-AE42-81F3-262BAEB0B15E}"/>
              </c:ext>
            </c:extLst>
          </c:dPt>
          <c:dPt>
            <c:idx val="43"/>
            <c:bubble3D val="0"/>
            <c:spPr>
              <a:solidFill>
                <a:schemeClr val="accent2">
                  <a:lumMod val="7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57-AF39-AE42-81F3-262BAEB0B15E}"/>
              </c:ext>
            </c:extLst>
          </c:dPt>
          <c:dPt>
            <c:idx val="44"/>
            <c:bubble3D val="0"/>
            <c:spPr>
              <a:solidFill>
                <a:schemeClr val="accent3">
                  <a:lumMod val="7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59-AF39-AE42-81F3-262BAEB0B15E}"/>
              </c:ext>
            </c:extLst>
          </c:dPt>
          <c:dPt>
            <c:idx val="45"/>
            <c:bubble3D val="0"/>
            <c:spPr>
              <a:solidFill>
                <a:schemeClr val="accent4">
                  <a:lumMod val="7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5B-AF39-AE42-81F3-262BAEB0B15E}"/>
              </c:ext>
            </c:extLst>
          </c:dPt>
          <c:dPt>
            <c:idx val="46"/>
            <c:bubble3D val="0"/>
            <c:spPr>
              <a:solidFill>
                <a:schemeClr val="accent5">
                  <a:lumMod val="7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5D-AF39-AE42-81F3-262BAEB0B15E}"/>
              </c:ext>
            </c:extLst>
          </c:dPt>
          <c:dPt>
            <c:idx val="47"/>
            <c:bubble3D val="0"/>
            <c:spPr>
              <a:solidFill>
                <a:schemeClr val="accent6">
                  <a:lumMod val="7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5F-AF39-AE42-81F3-262BAEB0B15E}"/>
              </c:ext>
            </c:extLst>
          </c:dPt>
          <c:dPt>
            <c:idx val="48"/>
            <c:bubble3D val="0"/>
            <c:spPr>
              <a:solidFill>
                <a:schemeClr val="accent1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61-AF39-AE42-81F3-262BAEB0B15E}"/>
              </c:ext>
            </c:extLst>
          </c:dPt>
          <c:dPt>
            <c:idx val="49"/>
            <c:bubble3D val="0"/>
            <c:spPr>
              <a:solidFill>
                <a:schemeClr val="accent2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63-AF39-AE42-81F3-262BAEB0B15E}"/>
              </c:ext>
            </c:extLst>
          </c:dPt>
          <c:dPt>
            <c:idx val="50"/>
            <c:bubble3D val="0"/>
            <c:spPr>
              <a:solidFill>
                <a:schemeClr val="accent3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65-AF39-AE42-81F3-262BAEB0B15E}"/>
              </c:ext>
            </c:extLst>
          </c:dPt>
          <c:dPt>
            <c:idx val="51"/>
            <c:bubble3D val="0"/>
            <c:spPr>
              <a:solidFill>
                <a:schemeClr val="accent4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67-AF39-AE42-81F3-262BAEB0B15E}"/>
              </c:ext>
            </c:extLst>
          </c:dPt>
          <c:dPt>
            <c:idx val="52"/>
            <c:bubble3D val="0"/>
            <c:spPr>
              <a:solidFill>
                <a:schemeClr val="accent5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69-AF39-AE42-81F3-262BAEB0B15E}"/>
              </c:ext>
            </c:extLst>
          </c:dPt>
          <c:dPt>
            <c:idx val="53"/>
            <c:bubble3D val="0"/>
            <c:spPr>
              <a:solidFill>
                <a:schemeClr val="accent6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6B-AF39-AE42-81F3-262BAEB0B15E}"/>
              </c:ext>
            </c:extLst>
          </c:dPt>
          <c:dPt>
            <c:idx val="54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6D-AF39-AE42-81F3-262BAEB0B15E}"/>
              </c:ext>
            </c:extLst>
          </c:dPt>
          <c:dPt>
            <c:idx val="55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6F-AF39-AE42-81F3-262BAEB0B15E}"/>
              </c:ext>
            </c:extLst>
          </c:dPt>
          <c:dPt>
            <c:idx val="56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71-AF39-AE42-81F3-262BAEB0B15E}"/>
              </c:ext>
            </c:extLst>
          </c:dPt>
          <c:dPt>
            <c:idx val="57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73-AF39-AE42-81F3-262BAEB0B15E}"/>
              </c:ext>
            </c:extLst>
          </c:dPt>
          <c:dPt>
            <c:idx val="58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75-AF39-AE42-81F3-262BAEB0B15E}"/>
              </c:ext>
            </c:extLst>
          </c:dPt>
          <c:dPt>
            <c:idx val="59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77-AF39-AE42-81F3-262BAEB0B15E}"/>
              </c:ext>
            </c:extLst>
          </c:dPt>
          <c:dPt>
            <c:idx val="60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79-AF39-AE42-81F3-262BAEB0B15E}"/>
              </c:ext>
            </c:extLst>
          </c:dPt>
          <c:dPt>
            <c:idx val="61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7B-AF39-AE42-81F3-262BAEB0B15E}"/>
              </c:ext>
            </c:extLst>
          </c:dPt>
          <c:dPt>
            <c:idx val="62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7D-AF39-AE42-81F3-262BAEB0B15E}"/>
              </c:ext>
            </c:extLst>
          </c:dPt>
          <c:dPt>
            <c:idx val="63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7F-AF39-AE42-81F3-262BAEB0B15E}"/>
              </c:ext>
            </c:extLst>
          </c:dPt>
          <c:dPt>
            <c:idx val="64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81-AF39-AE42-81F3-262BAEB0B15E}"/>
              </c:ext>
            </c:extLst>
          </c:dPt>
          <c:dPt>
            <c:idx val="65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83-AF39-AE42-81F3-262BAEB0B15E}"/>
              </c:ext>
            </c:extLst>
          </c:dPt>
          <c:dPt>
            <c:idx val="66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85-AF39-AE42-81F3-262BAEB0B15E}"/>
              </c:ext>
            </c:extLst>
          </c:dPt>
          <c:dPt>
            <c:idx val="67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87-AF39-AE42-81F3-262BAEB0B15E}"/>
              </c:ext>
            </c:extLst>
          </c:dPt>
          <c:dPt>
            <c:idx val="68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89-AF39-AE42-81F3-262BAEB0B15E}"/>
              </c:ext>
            </c:extLst>
          </c:dPt>
          <c:dPt>
            <c:idx val="69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8B-AF39-AE42-81F3-262BAEB0B15E}"/>
              </c:ext>
            </c:extLst>
          </c:dPt>
          <c:dPt>
            <c:idx val="70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8D-AF39-AE42-81F3-262BAEB0B15E}"/>
              </c:ext>
            </c:extLst>
          </c:dPt>
          <c:dPt>
            <c:idx val="71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8F-AF39-AE42-81F3-262BAEB0B15E}"/>
              </c:ext>
            </c:extLst>
          </c:dPt>
          <c:dPt>
            <c:idx val="72"/>
            <c:bubble3D val="0"/>
            <c:spPr>
              <a:solidFill>
                <a:schemeClr val="accent1">
                  <a:lumMod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91-AF39-AE42-81F3-262BAEB0B15E}"/>
              </c:ext>
            </c:extLst>
          </c:dPt>
          <c:dPt>
            <c:idx val="73"/>
            <c:bubble3D val="0"/>
            <c:spPr>
              <a:solidFill>
                <a:schemeClr val="accent2">
                  <a:lumMod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93-AF39-AE42-81F3-262BAEB0B15E}"/>
              </c:ext>
            </c:extLst>
          </c:dPt>
          <c:dPt>
            <c:idx val="74"/>
            <c:bubble3D val="0"/>
            <c:spPr>
              <a:solidFill>
                <a:schemeClr val="accent3">
                  <a:lumMod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95-AF39-AE42-81F3-262BAEB0B15E}"/>
              </c:ext>
            </c:extLst>
          </c:dPt>
          <c:dPt>
            <c:idx val="75"/>
            <c:bubble3D val="0"/>
            <c:spPr>
              <a:solidFill>
                <a:schemeClr val="accent4">
                  <a:lumMod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97-AF39-AE42-81F3-262BAEB0B15E}"/>
              </c:ext>
            </c:extLst>
          </c:dPt>
          <c:dPt>
            <c:idx val="76"/>
            <c:bubble3D val="0"/>
            <c:spPr>
              <a:solidFill>
                <a:schemeClr val="accent5">
                  <a:lumMod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99-AF39-AE42-81F3-262BAEB0B15E}"/>
              </c:ext>
            </c:extLst>
          </c:dPt>
          <c:dPt>
            <c:idx val="77"/>
            <c:bubble3D val="0"/>
            <c:spPr>
              <a:solidFill>
                <a:schemeClr val="accent6">
                  <a:lumMod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9B-AF39-AE42-81F3-262BAEB0B15E}"/>
              </c:ext>
            </c:extLst>
          </c:dPt>
          <c:dPt>
            <c:idx val="78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9D-AF39-AE42-81F3-262BAEB0B15E}"/>
              </c:ext>
            </c:extLst>
          </c:dPt>
          <c:dPt>
            <c:idx val="79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9F-AF39-AE42-81F3-262BAEB0B15E}"/>
              </c:ext>
            </c:extLst>
          </c:dPt>
          <c:dPt>
            <c:idx val="8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A1-AF39-AE42-81F3-262BAEB0B15E}"/>
              </c:ext>
            </c:extLst>
          </c:dPt>
          <c:dPt>
            <c:idx val="81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A3-AF39-AE42-81F3-262BAEB0B15E}"/>
              </c:ext>
            </c:extLst>
          </c:dPt>
          <c:dPt>
            <c:idx val="82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A5-AF39-AE42-81F3-262BAEB0B15E}"/>
              </c:ext>
            </c:extLst>
          </c:dPt>
          <c:dPt>
            <c:idx val="83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A7-AF39-AE42-81F3-262BAEB0B15E}"/>
              </c:ext>
            </c:extLst>
          </c:dPt>
          <c:dPt>
            <c:idx val="84"/>
            <c:bubble3D val="0"/>
            <c:spPr>
              <a:solidFill>
                <a:schemeClr val="accent1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A9-AF39-AE42-81F3-262BAEB0B15E}"/>
              </c:ext>
            </c:extLst>
          </c:dPt>
          <c:dPt>
            <c:idx val="85"/>
            <c:bubble3D val="0"/>
            <c:spPr>
              <a:solidFill>
                <a:schemeClr val="accent2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AB-AF39-AE42-81F3-262BAEB0B15E}"/>
              </c:ext>
            </c:extLst>
          </c:dPt>
          <c:dPt>
            <c:idx val="86"/>
            <c:bubble3D val="0"/>
            <c:spPr>
              <a:solidFill>
                <a:schemeClr val="accent3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AD-AF39-AE42-81F3-262BAEB0B15E}"/>
              </c:ext>
            </c:extLst>
          </c:dPt>
          <c:dPt>
            <c:idx val="87"/>
            <c:bubble3D val="0"/>
            <c:spPr>
              <a:solidFill>
                <a:schemeClr val="accent4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AF-AF39-AE42-81F3-262BAEB0B15E}"/>
              </c:ext>
            </c:extLst>
          </c:dPt>
          <c:dPt>
            <c:idx val="88"/>
            <c:bubble3D val="0"/>
            <c:spPr>
              <a:solidFill>
                <a:schemeClr val="accent5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B1-AF39-AE42-81F3-262BAEB0B15E}"/>
              </c:ext>
            </c:extLst>
          </c:dPt>
          <c:dPt>
            <c:idx val="89"/>
            <c:bubble3D val="0"/>
            <c:spPr>
              <a:solidFill>
                <a:schemeClr val="accent6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B3-AF39-AE42-81F3-262BAEB0B15E}"/>
              </c:ext>
            </c:extLst>
          </c:dPt>
          <c:dPt>
            <c:idx val="90"/>
            <c:bubble3D val="0"/>
            <c:spPr>
              <a:solidFill>
                <a:schemeClr val="accent1">
                  <a:lumMod val="70000"/>
                  <a:lumOff val="3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B5-AF39-AE42-81F3-262BAEB0B15E}"/>
              </c:ext>
            </c:extLst>
          </c:dPt>
          <c:dPt>
            <c:idx val="91"/>
            <c:bubble3D val="0"/>
            <c:spPr>
              <a:solidFill>
                <a:schemeClr val="accent2">
                  <a:lumMod val="70000"/>
                  <a:lumOff val="3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B7-AF39-AE42-81F3-262BAEB0B15E}"/>
              </c:ext>
            </c:extLst>
          </c:dPt>
          <c:dPt>
            <c:idx val="92"/>
            <c:bubble3D val="0"/>
            <c:spPr>
              <a:solidFill>
                <a:schemeClr val="accent3">
                  <a:lumMod val="70000"/>
                  <a:lumOff val="3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B9-AF39-AE42-81F3-262BAEB0B15E}"/>
              </c:ext>
            </c:extLst>
          </c:dPt>
          <c:dPt>
            <c:idx val="93"/>
            <c:bubble3D val="0"/>
            <c:spPr>
              <a:solidFill>
                <a:schemeClr val="accent4">
                  <a:lumMod val="70000"/>
                  <a:lumOff val="3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BB-AF39-AE42-81F3-262BAEB0B15E}"/>
              </c:ext>
            </c:extLst>
          </c:dPt>
          <c:dPt>
            <c:idx val="94"/>
            <c:bubble3D val="0"/>
            <c:spPr>
              <a:solidFill>
                <a:schemeClr val="accent5">
                  <a:lumMod val="70000"/>
                  <a:lumOff val="3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BD-AF39-AE42-81F3-262BAEB0B15E}"/>
              </c:ext>
            </c:extLst>
          </c:dPt>
          <c:dPt>
            <c:idx val="95"/>
            <c:bubble3D val="0"/>
            <c:spPr>
              <a:solidFill>
                <a:schemeClr val="accent6">
                  <a:lumMod val="70000"/>
                  <a:lumOff val="3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BF-AF39-AE42-81F3-262BAEB0B15E}"/>
              </c:ext>
            </c:extLst>
          </c:dPt>
          <c:dPt>
            <c:idx val="96"/>
            <c:bubble3D val="0"/>
            <c:spPr>
              <a:solidFill>
                <a:schemeClr val="accent1">
                  <a:lumMod val="7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C1-AF39-AE42-81F3-262BAEB0B15E}"/>
              </c:ext>
            </c:extLst>
          </c:dPt>
          <c:dPt>
            <c:idx val="97"/>
            <c:bubble3D val="0"/>
            <c:spPr>
              <a:solidFill>
                <a:schemeClr val="accent2">
                  <a:lumMod val="7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C3-AF39-AE42-81F3-262BAEB0B15E}"/>
              </c:ext>
            </c:extLst>
          </c:dPt>
          <c:dPt>
            <c:idx val="98"/>
            <c:bubble3D val="0"/>
            <c:spPr>
              <a:solidFill>
                <a:schemeClr val="accent3">
                  <a:lumMod val="7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C5-AF39-AE42-81F3-262BAEB0B15E}"/>
              </c:ext>
            </c:extLst>
          </c:dPt>
          <c:dPt>
            <c:idx val="99"/>
            <c:bubble3D val="0"/>
            <c:spPr>
              <a:solidFill>
                <a:schemeClr val="accent4">
                  <a:lumMod val="7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C7-AF39-AE42-81F3-262BAEB0B15E}"/>
              </c:ext>
            </c:extLst>
          </c:dPt>
          <c:dPt>
            <c:idx val="100"/>
            <c:bubble3D val="0"/>
            <c:spPr>
              <a:solidFill>
                <a:schemeClr val="accent5">
                  <a:lumMod val="7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C9-AF39-AE42-81F3-262BAEB0B15E}"/>
              </c:ext>
            </c:extLst>
          </c:dPt>
          <c:dPt>
            <c:idx val="101"/>
            <c:bubble3D val="0"/>
            <c:spPr>
              <a:solidFill>
                <a:schemeClr val="accent6">
                  <a:lumMod val="7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CB-AF39-AE42-81F3-262BAEB0B15E}"/>
              </c:ext>
            </c:extLst>
          </c:dPt>
          <c:dPt>
            <c:idx val="102"/>
            <c:bubble3D val="0"/>
            <c:spPr>
              <a:solidFill>
                <a:schemeClr val="accent1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CD-AF39-AE42-81F3-262BAEB0B15E}"/>
              </c:ext>
            </c:extLst>
          </c:dPt>
          <c:dPt>
            <c:idx val="103"/>
            <c:bubble3D val="0"/>
            <c:spPr>
              <a:solidFill>
                <a:schemeClr val="accent2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CF-AF39-AE42-81F3-262BAEB0B15E}"/>
              </c:ext>
            </c:extLst>
          </c:dPt>
          <c:dPt>
            <c:idx val="104"/>
            <c:bubble3D val="0"/>
            <c:spPr>
              <a:solidFill>
                <a:schemeClr val="accent3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D1-AF39-AE42-81F3-262BAEB0B15E}"/>
              </c:ext>
            </c:extLst>
          </c:dPt>
          <c:dPt>
            <c:idx val="105"/>
            <c:bubble3D val="0"/>
            <c:spPr>
              <a:solidFill>
                <a:schemeClr val="accent4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D3-AF39-AE42-81F3-262BAEB0B15E}"/>
              </c:ext>
            </c:extLst>
          </c:dPt>
          <c:dPt>
            <c:idx val="106"/>
            <c:bubble3D val="0"/>
            <c:spPr>
              <a:solidFill>
                <a:schemeClr val="accent5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D5-AF39-AE42-81F3-262BAEB0B15E}"/>
              </c:ext>
            </c:extLst>
          </c:dPt>
          <c:dPt>
            <c:idx val="107"/>
            <c:bubble3D val="0"/>
            <c:spPr>
              <a:solidFill>
                <a:schemeClr val="accent6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D7-AF39-AE42-81F3-262BAEB0B15E}"/>
              </c:ext>
            </c:extLst>
          </c:dPt>
          <c:dPt>
            <c:idx val="108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D9-AF39-AE42-81F3-262BAEB0B15E}"/>
              </c:ext>
            </c:extLst>
          </c:dPt>
          <c:dPt>
            <c:idx val="109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DB-AF39-AE42-81F3-262BAEB0B15E}"/>
              </c:ext>
            </c:extLst>
          </c:dPt>
          <c:dPt>
            <c:idx val="11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DD-AF39-AE42-81F3-262BAEB0B15E}"/>
              </c:ext>
            </c:extLst>
          </c:dPt>
          <c:dPt>
            <c:idx val="111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DF-AF39-AE42-81F3-262BAEB0B15E}"/>
              </c:ext>
            </c:extLst>
          </c:dPt>
          <c:dPt>
            <c:idx val="112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E1-AF39-AE42-81F3-262BAEB0B15E}"/>
              </c:ext>
            </c:extLst>
          </c:dPt>
          <c:dPt>
            <c:idx val="113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E3-AF39-AE42-81F3-262BAEB0B15E}"/>
              </c:ext>
            </c:extLst>
          </c:dPt>
          <c:dPt>
            <c:idx val="114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E5-AF39-AE42-81F3-262BAEB0B15E}"/>
              </c:ext>
            </c:extLst>
          </c:dPt>
          <c:dPt>
            <c:idx val="115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E7-AF39-AE42-81F3-262BAEB0B15E}"/>
              </c:ext>
            </c:extLst>
          </c:dPt>
          <c:dPt>
            <c:idx val="116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E9-AF39-AE42-81F3-262BAEB0B15E}"/>
              </c:ext>
            </c:extLst>
          </c:dPt>
          <c:dPt>
            <c:idx val="117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EB-AF39-AE42-81F3-262BAEB0B15E}"/>
              </c:ext>
            </c:extLst>
          </c:dPt>
          <c:dPt>
            <c:idx val="118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ED-AF39-AE42-81F3-262BAEB0B15E}"/>
              </c:ext>
            </c:extLst>
          </c:dPt>
          <c:dPt>
            <c:idx val="119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EF-AF39-AE42-81F3-262BAEB0B15E}"/>
              </c:ext>
            </c:extLst>
          </c:dPt>
          <c:dPt>
            <c:idx val="120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F1-AF39-AE42-81F3-262BAEB0B15E}"/>
              </c:ext>
            </c:extLst>
          </c:dPt>
          <c:dPt>
            <c:idx val="121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F3-AF39-AE42-81F3-262BAEB0B15E}"/>
              </c:ext>
            </c:extLst>
          </c:dPt>
          <c:dPt>
            <c:idx val="122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F5-AF39-AE42-81F3-262BAEB0B15E}"/>
              </c:ext>
            </c:extLst>
          </c:dPt>
          <c:dPt>
            <c:idx val="123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F7-AF39-AE42-81F3-262BAEB0B15E}"/>
              </c:ext>
            </c:extLst>
          </c:dPt>
          <c:dPt>
            <c:idx val="124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F9-AF39-AE42-81F3-262BAEB0B15E}"/>
              </c:ext>
            </c:extLst>
          </c:dPt>
          <c:dPt>
            <c:idx val="125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FB-AF39-AE42-81F3-262BAEB0B15E}"/>
              </c:ext>
            </c:extLst>
          </c:dPt>
          <c:dPt>
            <c:idx val="126"/>
            <c:bubble3D val="0"/>
            <c:spPr>
              <a:solidFill>
                <a:schemeClr val="accent1">
                  <a:lumMod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FD-AF39-AE42-81F3-262BAEB0B15E}"/>
              </c:ext>
            </c:extLst>
          </c:dPt>
          <c:dPt>
            <c:idx val="127"/>
            <c:bubble3D val="0"/>
            <c:spPr>
              <a:solidFill>
                <a:schemeClr val="accent2">
                  <a:lumMod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FF-AF39-AE42-81F3-262BAEB0B15E}"/>
              </c:ext>
            </c:extLst>
          </c:dPt>
          <c:dPt>
            <c:idx val="128"/>
            <c:bubble3D val="0"/>
            <c:spPr>
              <a:solidFill>
                <a:schemeClr val="accent3">
                  <a:lumMod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101-AF39-AE42-81F3-262BAEB0B15E}"/>
              </c:ext>
            </c:extLst>
          </c:dPt>
          <c:dPt>
            <c:idx val="129"/>
            <c:bubble3D val="0"/>
            <c:spPr>
              <a:solidFill>
                <a:schemeClr val="accent4">
                  <a:lumMod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103-AF39-AE42-81F3-262BAEB0B15E}"/>
              </c:ext>
            </c:extLst>
          </c:dPt>
          <c:dPt>
            <c:idx val="130"/>
            <c:bubble3D val="0"/>
            <c:spPr>
              <a:solidFill>
                <a:schemeClr val="accent5">
                  <a:lumMod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105-AF39-AE42-81F3-262BAEB0B15E}"/>
              </c:ext>
            </c:extLst>
          </c:dPt>
          <c:dPt>
            <c:idx val="131"/>
            <c:bubble3D val="0"/>
            <c:spPr>
              <a:solidFill>
                <a:schemeClr val="accent6">
                  <a:lumMod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107-AF39-AE42-81F3-262BAEB0B15E}"/>
              </c:ext>
            </c:extLst>
          </c:dPt>
          <c:dPt>
            <c:idx val="132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109-AF39-AE42-81F3-262BAEB0B15E}"/>
              </c:ext>
            </c:extLst>
          </c:dPt>
          <c:dPt>
            <c:idx val="133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10B-AF39-AE42-81F3-262BAEB0B15E}"/>
              </c:ext>
            </c:extLst>
          </c:dPt>
          <c:dPt>
            <c:idx val="134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10D-AF39-AE42-81F3-262BAEB0B15E}"/>
              </c:ext>
            </c:extLst>
          </c:dPt>
          <c:dPt>
            <c:idx val="135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10F-AF39-AE42-81F3-262BAEB0B15E}"/>
              </c:ext>
            </c:extLst>
          </c:dPt>
          <c:dPt>
            <c:idx val="136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111-AF39-AE42-81F3-262BAEB0B15E}"/>
              </c:ext>
            </c:extLst>
          </c:dPt>
          <c:dPt>
            <c:idx val="137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113-AF39-AE42-81F3-262BAEB0B15E}"/>
              </c:ext>
            </c:extLst>
          </c:dPt>
          <c:dPt>
            <c:idx val="138"/>
            <c:bubble3D val="0"/>
            <c:spPr>
              <a:solidFill>
                <a:schemeClr val="accent1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115-AF39-AE42-81F3-262BAEB0B15E}"/>
              </c:ext>
            </c:extLst>
          </c:dPt>
          <c:dPt>
            <c:idx val="139"/>
            <c:bubble3D val="0"/>
            <c:spPr>
              <a:solidFill>
                <a:schemeClr val="accent2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117-AF39-AE42-81F3-262BAEB0B15E}"/>
              </c:ext>
            </c:extLst>
          </c:dPt>
          <c:dPt>
            <c:idx val="140"/>
            <c:bubble3D val="0"/>
            <c:spPr>
              <a:solidFill>
                <a:schemeClr val="accent3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119-AF39-AE42-81F3-262BAEB0B15E}"/>
              </c:ext>
            </c:extLst>
          </c:dPt>
          <c:dPt>
            <c:idx val="141"/>
            <c:bubble3D val="0"/>
            <c:spPr>
              <a:solidFill>
                <a:schemeClr val="accent4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11B-AF39-AE42-81F3-262BAEB0B15E}"/>
              </c:ext>
            </c:extLst>
          </c:dPt>
          <c:dPt>
            <c:idx val="142"/>
            <c:bubble3D val="0"/>
            <c:spPr>
              <a:solidFill>
                <a:schemeClr val="accent5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11D-AF39-AE42-81F3-262BAEB0B15E}"/>
              </c:ext>
            </c:extLst>
          </c:dPt>
          <c:dPt>
            <c:idx val="143"/>
            <c:bubble3D val="0"/>
            <c:spPr>
              <a:solidFill>
                <a:schemeClr val="accent6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11F-AF39-AE42-81F3-262BAEB0B15E}"/>
              </c:ext>
            </c:extLst>
          </c:dPt>
          <c:dPt>
            <c:idx val="144"/>
            <c:bubble3D val="0"/>
            <c:spPr>
              <a:solidFill>
                <a:schemeClr val="accent1">
                  <a:lumMod val="70000"/>
                  <a:lumOff val="3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121-AF39-AE42-81F3-262BAEB0B15E}"/>
              </c:ext>
            </c:extLst>
          </c:dPt>
          <c:dPt>
            <c:idx val="145"/>
            <c:bubble3D val="0"/>
            <c:spPr>
              <a:solidFill>
                <a:schemeClr val="accent2">
                  <a:lumMod val="70000"/>
                  <a:lumOff val="3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123-AF39-AE42-81F3-262BAEB0B15E}"/>
              </c:ext>
            </c:extLst>
          </c:dPt>
          <c:dPt>
            <c:idx val="146"/>
            <c:bubble3D val="0"/>
            <c:spPr>
              <a:solidFill>
                <a:schemeClr val="accent3">
                  <a:lumMod val="70000"/>
                  <a:lumOff val="3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125-AF39-AE42-81F3-262BAEB0B15E}"/>
              </c:ext>
            </c:extLst>
          </c:dPt>
          <c:dPt>
            <c:idx val="147"/>
            <c:bubble3D val="0"/>
            <c:spPr>
              <a:solidFill>
                <a:schemeClr val="accent4">
                  <a:lumMod val="70000"/>
                  <a:lumOff val="3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127-AF39-AE42-81F3-262BAEB0B15E}"/>
              </c:ext>
            </c:extLst>
          </c:dPt>
          <c:dPt>
            <c:idx val="148"/>
            <c:bubble3D val="0"/>
            <c:spPr>
              <a:solidFill>
                <a:schemeClr val="accent5">
                  <a:lumMod val="70000"/>
                  <a:lumOff val="3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129-AF39-AE42-81F3-262BAEB0B15E}"/>
              </c:ext>
            </c:extLst>
          </c:dPt>
          <c:dPt>
            <c:idx val="149"/>
            <c:bubble3D val="0"/>
            <c:spPr>
              <a:solidFill>
                <a:schemeClr val="accent6">
                  <a:lumMod val="70000"/>
                  <a:lumOff val="3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12B-AF39-AE42-81F3-262BAEB0B15E}"/>
              </c:ext>
            </c:extLst>
          </c:dPt>
          <c:dPt>
            <c:idx val="150"/>
            <c:bubble3D val="0"/>
            <c:spPr>
              <a:solidFill>
                <a:schemeClr val="accent1">
                  <a:lumMod val="7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12D-AF39-AE42-81F3-262BAEB0B15E}"/>
              </c:ext>
            </c:extLst>
          </c:dPt>
          <c:dPt>
            <c:idx val="151"/>
            <c:bubble3D val="0"/>
            <c:spPr>
              <a:solidFill>
                <a:schemeClr val="accent2">
                  <a:lumMod val="7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12F-AF39-AE42-81F3-262BAEB0B15E}"/>
              </c:ext>
            </c:extLst>
          </c:dPt>
          <c:dPt>
            <c:idx val="152"/>
            <c:bubble3D val="0"/>
            <c:spPr>
              <a:solidFill>
                <a:schemeClr val="accent3">
                  <a:lumMod val="7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131-AF39-AE42-81F3-262BAEB0B15E}"/>
              </c:ext>
            </c:extLst>
          </c:dPt>
          <c:dPt>
            <c:idx val="153"/>
            <c:bubble3D val="0"/>
            <c:spPr>
              <a:solidFill>
                <a:schemeClr val="accent4">
                  <a:lumMod val="7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133-AF39-AE42-81F3-262BAEB0B15E}"/>
              </c:ext>
            </c:extLst>
          </c:dPt>
          <c:dPt>
            <c:idx val="154"/>
            <c:bubble3D val="0"/>
            <c:spPr>
              <a:solidFill>
                <a:schemeClr val="accent5">
                  <a:lumMod val="7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135-AF39-AE42-81F3-262BAEB0B15E}"/>
              </c:ext>
            </c:extLst>
          </c:dPt>
          <c:dPt>
            <c:idx val="155"/>
            <c:bubble3D val="0"/>
            <c:spPr>
              <a:solidFill>
                <a:schemeClr val="accent6">
                  <a:lumMod val="7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137-AF39-AE42-81F3-262BAEB0B15E}"/>
              </c:ext>
            </c:extLst>
          </c:dPt>
          <c:dPt>
            <c:idx val="156"/>
            <c:bubble3D val="0"/>
            <c:spPr>
              <a:solidFill>
                <a:schemeClr val="accent1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139-AF39-AE42-81F3-262BAEB0B15E}"/>
              </c:ext>
            </c:extLst>
          </c:dPt>
          <c:dPt>
            <c:idx val="157"/>
            <c:bubble3D val="0"/>
            <c:spPr>
              <a:solidFill>
                <a:schemeClr val="accent2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13B-AF39-AE42-81F3-262BAEB0B15E}"/>
              </c:ext>
            </c:extLst>
          </c:dPt>
          <c:dPt>
            <c:idx val="158"/>
            <c:bubble3D val="0"/>
            <c:spPr>
              <a:solidFill>
                <a:schemeClr val="accent3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13D-AF39-AE42-81F3-262BAEB0B15E}"/>
              </c:ext>
            </c:extLst>
          </c:dPt>
          <c:dPt>
            <c:idx val="159"/>
            <c:bubble3D val="0"/>
            <c:spPr>
              <a:solidFill>
                <a:schemeClr val="accent4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13F-AF39-AE42-81F3-262BAEB0B15E}"/>
              </c:ext>
            </c:extLst>
          </c:dPt>
          <c:dPt>
            <c:idx val="160"/>
            <c:bubble3D val="0"/>
            <c:spPr>
              <a:solidFill>
                <a:schemeClr val="accent5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141-AF39-AE42-81F3-262BAEB0B15E}"/>
              </c:ext>
            </c:extLst>
          </c:dPt>
          <c:dPt>
            <c:idx val="161"/>
            <c:bubble3D val="0"/>
            <c:spPr>
              <a:solidFill>
                <a:schemeClr val="accent6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143-AF39-AE42-81F3-262BAEB0B15E}"/>
              </c:ext>
            </c:extLst>
          </c:dPt>
          <c:dPt>
            <c:idx val="162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145-AF39-AE42-81F3-262BAEB0B15E}"/>
              </c:ext>
            </c:extLst>
          </c:dPt>
          <c:dPt>
            <c:idx val="163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147-AF39-AE42-81F3-262BAEB0B15E}"/>
              </c:ext>
            </c:extLst>
          </c:dPt>
          <c:dPt>
            <c:idx val="164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149-AF39-AE42-81F3-262BAEB0B15E}"/>
              </c:ext>
            </c:extLst>
          </c:dPt>
          <c:dPt>
            <c:idx val="165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14B-AF39-AE42-81F3-262BAEB0B15E}"/>
              </c:ext>
            </c:extLst>
          </c:dPt>
          <c:dPt>
            <c:idx val="166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14D-AF39-AE42-81F3-262BAEB0B15E}"/>
              </c:ext>
            </c:extLst>
          </c:dPt>
          <c:dPt>
            <c:idx val="167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14F-AF39-AE42-81F3-262BAEB0B15E}"/>
              </c:ext>
            </c:extLst>
          </c:dPt>
          <c:dPt>
            <c:idx val="168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151-AF39-AE42-81F3-262BAEB0B15E}"/>
              </c:ext>
            </c:extLst>
          </c:dPt>
          <c:dPt>
            <c:idx val="169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153-AF39-AE42-81F3-262BAEB0B15E}"/>
              </c:ext>
            </c:extLst>
          </c:dPt>
          <c:dPt>
            <c:idx val="170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155-AF39-AE42-81F3-262BAEB0B15E}"/>
              </c:ext>
            </c:extLst>
          </c:dPt>
          <c:dPt>
            <c:idx val="171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157-AF39-AE42-81F3-262BAEB0B15E}"/>
              </c:ext>
            </c:extLst>
          </c:dPt>
          <c:dPt>
            <c:idx val="172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159-AF39-AE42-81F3-262BAEB0B15E}"/>
              </c:ext>
            </c:extLst>
          </c:dPt>
          <c:dPt>
            <c:idx val="173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15B-AF39-AE42-81F3-262BAEB0B15E}"/>
              </c:ext>
            </c:extLst>
          </c:dPt>
          <c:dPt>
            <c:idx val="174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15D-AF39-AE42-81F3-262BAEB0B15E}"/>
              </c:ext>
            </c:extLst>
          </c:dPt>
          <c:dPt>
            <c:idx val="175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15F-AF39-AE42-81F3-262BAEB0B15E}"/>
              </c:ext>
            </c:extLst>
          </c:dPt>
          <c:dPt>
            <c:idx val="176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161-AF39-AE42-81F3-262BAEB0B15E}"/>
              </c:ext>
            </c:extLst>
          </c:dPt>
          <c:dPt>
            <c:idx val="177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163-AF39-AE42-81F3-262BAEB0B15E}"/>
              </c:ext>
            </c:extLst>
          </c:dPt>
          <c:dPt>
            <c:idx val="178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165-AF39-AE42-81F3-262BAEB0B15E}"/>
              </c:ext>
            </c:extLst>
          </c:dPt>
          <c:dPt>
            <c:idx val="179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167-AF39-AE42-81F3-262BAEB0B15E}"/>
              </c:ext>
            </c:extLst>
          </c:dPt>
          <c:dPt>
            <c:idx val="180"/>
            <c:bubble3D val="0"/>
            <c:spPr>
              <a:solidFill>
                <a:schemeClr val="accent1">
                  <a:lumMod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169-AF39-AE42-81F3-262BAEB0B15E}"/>
              </c:ext>
            </c:extLst>
          </c:dPt>
          <c:dPt>
            <c:idx val="181"/>
            <c:bubble3D val="0"/>
            <c:spPr>
              <a:solidFill>
                <a:schemeClr val="accent2">
                  <a:lumMod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16B-AF39-AE42-81F3-262BAEB0B15E}"/>
              </c:ext>
            </c:extLst>
          </c:dPt>
          <c:dPt>
            <c:idx val="182"/>
            <c:bubble3D val="0"/>
            <c:spPr>
              <a:solidFill>
                <a:schemeClr val="accent3">
                  <a:lumMod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16D-AF39-AE42-81F3-262BAEB0B15E}"/>
              </c:ext>
            </c:extLst>
          </c:dPt>
          <c:dPt>
            <c:idx val="183"/>
            <c:bubble3D val="0"/>
            <c:spPr>
              <a:solidFill>
                <a:schemeClr val="accent4">
                  <a:lumMod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16F-AF39-AE42-81F3-262BAEB0B15E}"/>
              </c:ext>
            </c:extLst>
          </c:dPt>
          <c:dPt>
            <c:idx val="184"/>
            <c:bubble3D val="0"/>
            <c:spPr>
              <a:solidFill>
                <a:schemeClr val="accent5">
                  <a:lumMod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171-AF39-AE42-81F3-262BAEB0B15E}"/>
              </c:ext>
            </c:extLst>
          </c:dPt>
          <c:dPt>
            <c:idx val="185"/>
            <c:bubble3D val="0"/>
            <c:spPr>
              <a:solidFill>
                <a:schemeClr val="accent6">
                  <a:lumMod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173-AF39-AE42-81F3-262BAEB0B15E}"/>
              </c:ext>
            </c:extLst>
          </c:dPt>
          <c:dPt>
            <c:idx val="186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175-AF39-AE42-81F3-262BAEB0B15E}"/>
              </c:ext>
            </c:extLst>
          </c:dPt>
          <c:dPt>
            <c:idx val="187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177-AF39-AE42-81F3-262BAEB0B15E}"/>
              </c:ext>
            </c:extLst>
          </c:dPt>
          <c:dPt>
            <c:idx val="188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179-AF39-AE42-81F3-262BAEB0B15E}"/>
              </c:ext>
            </c:extLst>
          </c:dPt>
          <c:dPt>
            <c:idx val="189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17B-AF39-AE42-81F3-262BAEB0B15E}"/>
              </c:ext>
            </c:extLst>
          </c:dPt>
          <c:dPt>
            <c:idx val="190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17D-AF39-AE42-81F3-262BAEB0B15E}"/>
              </c:ext>
            </c:extLst>
          </c:dPt>
          <c:dPt>
            <c:idx val="191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17F-AF39-AE42-81F3-262BAEB0B15E}"/>
              </c:ext>
            </c:extLst>
          </c:dPt>
          <c:dPt>
            <c:idx val="192"/>
            <c:bubble3D val="0"/>
            <c:spPr>
              <a:solidFill>
                <a:schemeClr val="accent1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181-AF39-AE42-81F3-262BAEB0B15E}"/>
              </c:ext>
            </c:extLst>
          </c:dPt>
          <c:dPt>
            <c:idx val="193"/>
            <c:bubble3D val="0"/>
            <c:spPr>
              <a:solidFill>
                <a:schemeClr val="accent2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183-AF39-AE42-81F3-262BAEB0B15E}"/>
              </c:ext>
            </c:extLst>
          </c:dPt>
          <c:dPt>
            <c:idx val="194"/>
            <c:bubble3D val="0"/>
            <c:spPr>
              <a:solidFill>
                <a:schemeClr val="accent3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185-AF39-AE42-81F3-262BAEB0B15E}"/>
              </c:ext>
            </c:extLst>
          </c:dPt>
          <c:dPt>
            <c:idx val="195"/>
            <c:bubble3D val="0"/>
            <c:spPr>
              <a:solidFill>
                <a:schemeClr val="accent4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187-AF39-AE42-81F3-262BAEB0B15E}"/>
              </c:ext>
            </c:extLst>
          </c:dPt>
          <c:dPt>
            <c:idx val="196"/>
            <c:bubble3D val="0"/>
            <c:spPr>
              <a:solidFill>
                <a:schemeClr val="accent5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189-AF39-AE42-81F3-262BAEB0B15E}"/>
              </c:ext>
            </c:extLst>
          </c:dPt>
          <c:dPt>
            <c:idx val="197"/>
            <c:bubble3D val="0"/>
            <c:spPr>
              <a:solidFill>
                <a:schemeClr val="accent6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18B-AF39-AE42-81F3-262BAEB0B15E}"/>
              </c:ext>
            </c:extLst>
          </c:dPt>
          <c:dPt>
            <c:idx val="198"/>
            <c:bubble3D val="0"/>
            <c:spPr>
              <a:solidFill>
                <a:schemeClr val="accent1">
                  <a:lumMod val="70000"/>
                  <a:lumOff val="3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18D-AF39-AE42-81F3-262BAEB0B15E}"/>
              </c:ext>
            </c:extLst>
          </c:dPt>
          <c:dPt>
            <c:idx val="199"/>
            <c:bubble3D val="0"/>
            <c:spPr>
              <a:solidFill>
                <a:schemeClr val="accent2">
                  <a:lumMod val="70000"/>
                  <a:lumOff val="3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18F-AF39-AE42-81F3-262BAEB0B15E}"/>
              </c:ext>
            </c:extLst>
          </c:dPt>
          <c:dPt>
            <c:idx val="200"/>
            <c:bubble3D val="0"/>
            <c:spPr>
              <a:solidFill>
                <a:schemeClr val="accent3">
                  <a:lumMod val="70000"/>
                  <a:lumOff val="3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191-AF39-AE42-81F3-262BAEB0B15E}"/>
              </c:ext>
            </c:extLst>
          </c:dPt>
          <c:dPt>
            <c:idx val="201"/>
            <c:bubble3D val="0"/>
            <c:spPr>
              <a:solidFill>
                <a:schemeClr val="accent4">
                  <a:lumMod val="70000"/>
                  <a:lumOff val="3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193-AF39-AE42-81F3-262BAEB0B15E}"/>
              </c:ext>
            </c:extLst>
          </c:dPt>
          <c:dPt>
            <c:idx val="202"/>
            <c:bubble3D val="0"/>
            <c:spPr>
              <a:solidFill>
                <a:schemeClr val="accent5">
                  <a:lumMod val="70000"/>
                  <a:lumOff val="3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195-AF39-AE42-81F3-262BAEB0B15E}"/>
              </c:ext>
            </c:extLst>
          </c:dPt>
          <c:dPt>
            <c:idx val="203"/>
            <c:bubble3D val="0"/>
            <c:spPr>
              <a:solidFill>
                <a:schemeClr val="accent6">
                  <a:lumMod val="70000"/>
                  <a:lumOff val="3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197-AF39-AE42-81F3-262BAEB0B15E}"/>
              </c:ext>
            </c:extLst>
          </c:dPt>
          <c:dPt>
            <c:idx val="204"/>
            <c:bubble3D val="0"/>
            <c:spPr>
              <a:solidFill>
                <a:schemeClr val="accent1">
                  <a:lumMod val="7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199-AF39-AE42-81F3-262BAEB0B15E}"/>
              </c:ext>
            </c:extLst>
          </c:dPt>
          <c:dPt>
            <c:idx val="205"/>
            <c:bubble3D val="0"/>
            <c:spPr>
              <a:solidFill>
                <a:schemeClr val="accent2">
                  <a:lumMod val="7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19B-AF39-AE42-81F3-262BAEB0B15E}"/>
              </c:ext>
            </c:extLst>
          </c:dPt>
          <c:dPt>
            <c:idx val="206"/>
            <c:bubble3D val="0"/>
            <c:spPr>
              <a:solidFill>
                <a:schemeClr val="accent3">
                  <a:lumMod val="7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19D-AF39-AE42-81F3-262BAEB0B15E}"/>
              </c:ext>
            </c:extLst>
          </c:dPt>
          <c:dPt>
            <c:idx val="207"/>
            <c:bubble3D val="0"/>
            <c:spPr>
              <a:solidFill>
                <a:schemeClr val="accent4">
                  <a:lumMod val="7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19F-AF39-AE42-81F3-262BAEB0B15E}"/>
              </c:ext>
            </c:extLst>
          </c:dPt>
          <c:dPt>
            <c:idx val="208"/>
            <c:bubble3D val="0"/>
            <c:spPr>
              <a:solidFill>
                <a:schemeClr val="accent5">
                  <a:lumMod val="7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1A1-AF39-AE42-81F3-262BAEB0B15E}"/>
              </c:ext>
            </c:extLst>
          </c:dPt>
          <c:dPt>
            <c:idx val="209"/>
            <c:bubble3D val="0"/>
            <c:spPr>
              <a:solidFill>
                <a:schemeClr val="accent6">
                  <a:lumMod val="7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1A3-AF39-AE42-81F3-262BAEB0B15E}"/>
              </c:ext>
            </c:extLst>
          </c:dPt>
          <c:dPt>
            <c:idx val="210"/>
            <c:bubble3D val="0"/>
            <c:spPr>
              <a:solidFill>
                <a:schemeClr val="accent1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1A5-AF39-AE42-81F3-262BAEB0B15E}"/>
              </c:ext>
            </c:extLst>
          </c:dPt>
          <c:dPt>
            <c:idx val="211"/>
            <c:bubble3D val="0"/>
            <c:spPr>
              <a:solidFill>
                <a:schemeClr val="accent2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1A7-AF39-AE42-81F3-262BAEB0B15E}"/>
              </c:ext>
            </c:extLst>
          </c:dPt>
          <c:dPt>
            <c:idx val="212"/>
            <c:bubble3D val="0"/>
            <c:spPr>
              <a:solidFill>
                <a:schemeClr val="accent3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1A9-AF39-AE42-81F3-262BAEB0B15E}"/>
              </c:ext>
            </c:extLst>
          </c:dPt>
          <c:dPt>
            <c:idx val="213"/>
            <c:bubble3D val="0"/>
            <c:spPr>
              <a:solidFill>
                <a:schemeClr val="accent4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1AB-AF39-AE42-81F3-262BAEB0B15E}"/>
              </c:ext>
            </c:extLst>
          </c:dPt>
          <c:dPt>
            <c:idx val="214"/>
            <c:bubble3D val="0"/>
            <c:spPr>
              <a:solidFill>
                <a:schemeClr val="accent5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1AD-AF39-AE42-81F3-262BAEB0B15E}"/>
              </c:ext>
            </c:extLst>
          </c:dPt>
          <c:dPt>
            <c:idx val="215"/>
            <c:bubble3D val="0"/>
            <c:spPr>
              <a:solidFill>
                <a:schemeClr val="accent6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1AF-AF39-AE42-81F3-262BAEB0B15E}"/>
              </c:ext>
            </c:extLst>
          </c:dPt>
          <c:dPt>
            <c:idx val="216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1B1-AF39-AE42-81F3-262BAEB0B15E}"/>
              </c:ext>
            </c:extLst>
          </c:dPt>
          <c:dPt>
            <c:idx val="217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1B3-AF39-AE42-81F3-262BAEB0B15E}"/>
              </c:ext>
            </c:extLst>
          </c:dPt>
          <c:dPt>
            <c:idx val="218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1B5-AF39-AE42-81F3-262BAEB0B15E}"/>
              </c:ext>
            </c:extLst>
          </c:dPt>
          <c:dPt>
            <c:idx val="219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1B7-AF39-AE42-81F3-262BAEB0B15E}"/>
              </c:ext>
            </c:extLst>
          </c:dPt>
          <c:dPt>
            <c:idx val="22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1B9-AF39-AE42-81F3-262BAEB0B15E}"/>
              </c:ext>
            </c:extLst>
          </c:dPt>
          <c:dPt>
            <c:idx val="221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1BB-AF39-AE42-81F3-262BAEB0B15E}"/>
              </c:ext>
            </c:extLst>
          </c:dPt>
          <c:dPt>
            <c:idx val="222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1BD-AF39-AE42-81F3-262BAEB0B15E}"/>
              </c:ext>
            </c:extLst>
          </c:dPt>
          <c:dPt>
            <c:idx val="223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1BF-AF39-AE42-81F3-262BAEB0B15E}"/>
              </c:ext>
            </c:extLst>
          </c:dPt>
          <c:dPt>
            <c:idx val="224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1C1-AF39-AE42-81F3-262BAEB0B15E}"/>
              </c:ext>
            </c:extLst>
          </c:dPt>
          <c:dPt>
            <c:idx val="225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1C3-AF39-AE42-81F3-262BAEB0B15E}"/>
              </c:ext>
            </c:extLst>
          </c:dPt>
          <c:dPt>
            <c:idx val="226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1C5-AF39-AE42-81F3-262BAEB0B15E}"/>
              </c:ext>
            </c:extLst>
          </c:dPt>
          <c:dPt>
            <c:idx val="227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1C7-AF39-AE42-81F3-262BAEB0B15E}"/>
              </c:ext>
            </c:extLst>
          </c:dPt>
          <c:dPt>
            <c:idx val="228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1C9-AF39-AE42-81F3-262BAEB0B15E}"/>
              </c:ext>
            </c:extLst>
          </c:dPt>
          <c:dPt>
            <c:idx val="229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1CB-AF39-AE42-81F3-262BAEB0B15E}"/>
              </c:ext>
            </c:extLst>
          </c:dPt>
          <c:dPt>
            <c:idx val="230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1CD-AF39-AE42-81F3-262BAEB0B15E}"/>
              </c:ext>
            </c:extLst>
          </c:dPt>
          <c:dPt>
            <c:idx val="231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1CF-AF39-AE42-81F3-262BAEB0B15E}"/>
              </c:ext>
            </c:extLst>
          </c:dPt>
          <c:dPt>
            <c:idx val="232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1D1-AF39-AE42-81F3-262BAEB0B15E}"/>
              </c:ext>
            </c:extLst>
          </c:dPt>
          <c:dPt>
            <c:idx val="233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1D3-AF39-AE42-81F3-262BAEB0B15E}"/>
              </c:ext>
            </c:extLst>
          </c:dPt>
          <c:dPt>
            <c:idx val="234"/>
            <c:bubble3D val="0"/>
            <c:spPr>
              <a:solidFill>
                <a:schemeClr val="accent1">
                  <a:lumMod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1D5-AF39-AE42-81F3-262BAEB0B15E}"/>
              </c:ext>
            </c:extLst>
          </c:dPt>
          <c:dPt>
            <c:idx val="235"/>
            <c:bubble3D val="0"/>
            <c:spPr>
              <a:solidFill>
                <a:schemeClr val="accent2">
                  <a:lumMod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1D7-AF39-AE42-81F3-262BAEB0B15E}"/>
              </c:ext>
            </c:extLst>
          </c:dPt>
          <c:dPt>
            <c:idx val="236"/>
            <c:bubble3D val="0"/>
            <c:spPr>
              <a:solidFill>
                <a:schemeClr val="accent3">
                  <a:lumMod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1D9-AF39-AE42-81F3-262BAEB0B15E}"/>
              </c:ext>
            </c:extLst>
          </c:dPt>
          <c:dPt>
            <c:idx val="237"/>
            <c:bubble3D val="0"/>
            <c:spPr>
              <a:solidFill>
                <a:schemeClr val="accent4">
                  <a:lumMod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1DB-AF39-AE42-81F3-262BAEB0B15E}"/>
              </c:ext>
            </c:extLst>
          </c:dPt>
          <c:dPt>
            <c:idx val="238"/>
            <c:bubble3D val="0"/>
            <c:spPr>
              <a:solidFill>
                <a:schemeClr val="accent5">
                  <a:lumMod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1DD-AF39-AE42-81F3-262BAEB0B15E}"/>
              </c:ext>
            </c:extLst>
          </c:dPt>
          <c:dPt>
            <c:idx val="239"/>
            <c:bubble3D val="0"/>
            <c:spPr>
              <a:solidFill>
                <a:schemeClr val="accent6">
                  <a:lumMod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1DF-AF39-AE42-81F3-262BAEB0B15E}"/>
              </c:ext>
            </c:extLst>
          </c:dPt>
          <c:dPt>
            <c:idx val="24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1E1-AF39-AE42-81F3-262BAEB0B15E}"/>
              </c:ext>
            </c:extLst>
          </c:dPt>
          <c:dPt>
            <c:idx val="241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1E3-AF39-AE42-81F3-262BAEB0B15E}"/>
              </c:ext>
            </c:extLst>
          </c:dPt>
          <c:dPt>
            <c:idx val="242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1E5-AF39-AE42-81F3-262BAEB0B15E}"/>
              </c:ext>
            </c:extLst>
          </c:dPt>
          <c:dPt>
            <c:idx val="243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1E7-AF39-AE42-81F3-262BAEB0B15E}"/>
              </c:ext>
            </c:extLst>
          </c:dPt>
          <c:dPt>
            <c:idx val="244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1E9-AF39-AE42-81F3-262BAEB0B15E}"/>
              </c:ext>
            </c:extLst>
          </c:dPt>
          <c:dPt>
            <c:idx val="245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1EB-AF39-AE42-81F3-262BAEB0B15E}"/>
              </c:ext>
            </c:extLst>
          </c:dPt>
          <c:dPt>
            <c:idx val="246"/>
            <c:bubble3D val="0"/>
            <c:spPr>
              <a:solidFill>
                <a:schemeClr val="accent1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1ED-AF39-AE42-81F3-262BAEB0B15E}"/>
              </c:ext>
            </c:extLst>
          </c:dPt>
          <c:dPt>
            <c:idx val="247"/>
            <c:bubble3D val="0"/>
            <c:spPr>
              <a:solidFill>
                <a:schemeClr val="accent2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1EF-AF39-AE42-81F3-262BAEB0B15E}"/>
              </c:ext>
            </c:extLst>
          </c:dPt>
          <c:dPt>
            <c:idx val="248"/>
            <c:bubble3D val="0"/>
            <c:spPr>
              <a:solidFill>
                <a:schemeClr val="accent3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1F1-AF39-AE42-81F3-262BAEB0B15E}"/>
              </c:ext>
            </c:extLst>
          </c:dPt>
          <c:dPt>
            <c:idx val="249"/>
            <c:bubble3D val="0"/>
            <c:spPr>
              <a:solidFill>
                <a:schemeClr val="accent4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1F3-AF39-AE42-81F3-262BAEB0B15E}"/>
              </c:ext>
            </c:extLst>
          </c:dPt>
          <c:dPt>
            <c:idx val="250"/>
            <c:bubble3D val="0"/>
            <c:spPr>
              <a:solidFill>
                <a:schemeClr val="accent5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1F5-AF39-AE42-81F3-262BAEB0B15E}"/>
              </c:ext>
            </c:extLst>
          </c:dPt>
          <c:dPt>
            <c:idx val="251"/>
            <c:bubble3D val="0"/>
            <c:spPr>
              <a:solidFill>
                <a:schemeClr val="accent6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1F7-AF39-AE42-81F3-262BAEB0B15E}"/>
              </c:ext>
            </c:extLst>
          </c:dPt>
          <c:dPt>
            <c:idx val="252"/>
            <c:bubble3D val="0"/>
            <c:spPr>
              <a:solidFill>
                <a:schemeClr val="accent1">
                  <a:lumMod val="70000"/>
                  <a:lumOff val="3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1F9-AF39-AE42-81F3-262BAEB0B15E}"/>
              </c:ext>
            </c:extLst>
          </c:dPt>
          <c:dPt>
            <c:idx val="253"/>
            <c:bubble3D val="0"/>
            <c:spPr>
              <a:solidFill>
                <a:schemeClr val="accent2">
                  <a:lumMod val="70000"/>
                  <a:lumOff val="3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1FB-AF39-AE42-81F3-262BAEB0B15E}"/>
              </c:ext>
            </c:extLst>
          </c:dPt>
          <c:dPt>
            <c:idx val="254"/>
            <c:bubble3D val="0"/>
            <c:spPr>
              <a:solidFill>
                <a:schemeClr val="accent3">
                  <a:lumMod val="70000"/>
                  <a:lumOff val="3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1FD-AF39-AE42-81F3-262BAEB0B15E}"/>
              </c:ext>
            </c:extLst>
          </c:dPt>
          <c:dPt>
            <c:idx val="255"/>
            <c:bubble3D val="0"/>
            <c:spPr>
              <a:solidFill>
                <a:schemeClr val="accent4">
                  <a:lumMod val="70000"/>
                  <a:lumOff val="3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1FF-AF39-AE42-81F3-262BAEB0B15E}"/>
              </c:ext>
            </c:extLst>
          </c:dPt>
          <c:dPt>
            <c:idx val="256"/>
            <c:bubble3D val="0"/>
            <c:spPr>
              <a:solidFill>
                <a:schemeClr val="accent5">
                  <a:lumMod val="70000"/>
                  <a:lumOff val="3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201-AF39-AE42-81F3-262BAEB0B15E}"/>
              </c:ext>
            </c:extLst>
          </c:dPt>
          <c:dPt>
            <c:idx val="257"/>
            <c:bubble3D val="0"/>
            <c:spPr>
              <a:solidFill>
                <a:schemeClr val="accent6">
                  <a:lumMod val="70000"/>
                  <a:lumOff val="3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203-AF39-AE42-81F3-262BAEB0B15E}"/>
              </c:ext>
            </c:extLst>
          </c:dPt>
          <c:dPt>
            <c:idx val="258"/>
            <c:bubble3D val="0"/>
            <c:spPr>
              <a:solidFill>
                <a:schemeClr val="accent1">
                  <a:lumMod val="7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205-AF39-AE42-81F3-262BAEB0B15E}"/>
              </c:ext>
            </c:extLst>
          </c:dPt>
          <c:dPt>
            <c:idx val="259"/>
            <c:bubble3D val="0"/>
            <c:spPr>
              <a:solidFill>
                <a:schemeClr val="accent2">
                  <a:lumMod val="7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207-AF39-AE42-81F3-262BAEB0B15E}"/>
              </c:ext>
            </c:extLst>
          </c:dPt>
          <c:dPt>
            <c:idx val="260"/>
            <c:bubble3D val="0"/>
            <c:spPr>
              <a:solidFill>
                <a:schemeClr val="accent3">
                  <a:lumMod val="7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209-AF39-AE42-81F3-262BAEB0B15E}"/>
              </c:ext>
            </c:extLst>
          </c:dPt>
          <c:dPt>
            <c:idx val="261"/>
            <c:bubble3D val="0"/>
            <c:spPr>
              <a:solidFill>
                <a:schemeClr val="accent4">
                  <a:lumMod val="7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20B-AF39-AE42-81F3-262BAEB0B15E}"/>
              </c:ext>
            </c:extLst>
          </c:dPt>
          <c:dPt>
            <c:idx val="262"/>
            <c:bubble3D val="0"/>
            <c:spPr>
              <a:solidFill>
                <a:schemeClr val="accent5">
                  <a:lumMod val="7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20D-AF39-AE42-81F3-262BAEB0B15E}"/>
              </c:ext>
            </c:extLst>
          </c:dPt>
          <c:dPt>
            <c:idx val="263"/>
            <c:bubble3D val="0"/>
            <c:spPr>
              <a:solidFill>
                <a:schemeClr val="accent6">
                  <a:lumMod val="7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20F-AF39-AE42-81F3-262BAEB0B15E}"/>
              </c:ext>
            </c:extLst>
          </c:dPt>
          <c:dPt>
            <c:idx val="264"/>
            <c:bubble3D val="0"/>
            <c:spPr>
              <a:solidFill>
                <a:schemeClr val="accent1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211-AF39-AE42-81F3-262BAEB0B15E}"/>
              </c:ext>
            </c:extLst>
          </c:dPt>
          <c:dPt>
            <c:idx val="265"/>
            <c:bubble3D val="0"/>
            <c:spPr>
              <a:solidFill>
                <a:schemeClr val="accent2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213-AF39-AE42-81F3-262BAEB0B15E}"/>
              </c:ext>
            </c:extLst>
          </c:dPt>
          <c:dPt>
            <c:idx val="266"/>
            <c:bubble3D val="0"/>
            <c:spPr>
              <a:solidFill>
                <a:schemeClr val="accent3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215-AF39-AE42-81F3-262BAEB0B15E}"/>
              </c:ext>
            </c:extLst>
          </c:dPt>
          <c:dPt>
            <c:idx val="267"/>
            <c:bubble3D val="0"/>
            <c:spPr>
              <a:solidFill>
                <a:schemeClr val="accent4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217-AF39-AE42-81F3-262BAEB0B15E}"/>
              </c:ext>
            </c:extLst>
          </c:dPt>
          <c:dPt>
            <c:idx val="268"/>
            <c:bubble3D val="0"/>
            <c:spPr>
              <a:solidFill>
                <a:schemeClr val="accent5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219-AF39-AE42-81F3-262BAEB0B15E}"/>
              </c:ext>
            </c:extLst>
          </c:dPt>
          <c:dPt>
            <c:idx val="269"/>
            <c:bubble3D val="0"/>
            <c:spPr>
              <a:solidFill>
                <a:schemeClr val="accent6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21B-AF39-AE42-81F3-262BAEB0B15E}"/>
              </c:ext>
            </c:extLst>
          </c:dPt>
          <c:dPt>
            <c:idx val="27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21D-AF39-AE42-81F3-262BAEB0B15E}"/>
              </c:ext>
            </c:extLst>
          </c:dPt>
          <c:dPt>
            <c:idx val="27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21F-AF39-AE42-81F3-262BAEB0B15E}"/>
              </c:ext>
            </c:extLst>
          </c:dPt>
          <c:dPt>
            <c:idx val="27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221-AF39-AE42-81F3-262BAEB0B15E}"/>
              </c:ext>
            </c:extLst>
          </c:dPt>
          <c:dPt>
            <c:idx val="27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223-AF39-AE42-81F3-262BAEB0B15E}"/>
              </c:ext>
            </c:extLst>
          </c:dPt>
          <c:dPt>
            <c:idx val="274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225-AF39-AE42-81F3-262BAEB0B15E}"/>
              </c:ext>
            </c:extLst>
          </c:dPt>
          <c:dPt>
            <c:idx val="275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227-AF39-AE42-81F3-262BAEB0B15E}"/>
              </c:ext>
            </c:extLst>
          </c:dPt>
          <c:dPt>
            <c:idx val="27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229-AF39-AE42-81F3-262BAEB0B15E}"/>
              </c:ext>
            </c:extLst>
          </c:dPt>
          <c:dPt>
            <c:idx val="27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22B-AF39-AE42-81F3-262BAEB0B15E}"/>
              </c:ext>
            </c:extLst>
          </c:dPt>
          <c:dPt>
            <c:idx val="27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22D-AF39-AE42-81F3-262BAEB0B15E}"/>
              </c:ext>
            </c:extLst>
          </c:dPt>
          <c:dPt>
            <c:idx val="27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22F-AF39-AE42-81F3-262BAEB0B15E}"/>
              </c:ext>
            </c:extLst>
          </c:dPt>
          <c:dPt>
            <c:idx val="28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231-AF39-AE42-81F3-262BAEB0B15E}"/>
              </c:ext>
            </c:extLst>
          </c:dPt>
          <c:dPt>
            <c:idx val="281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233-AF39-AE42-81F3-262BAEB0B15E}"/>
              </c:ext>
            </c:extLst>
          </c:dPt>
          <c:dPt>
            <c:idx val="28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235-AF39-AE42-81F3-262BAEB0B15E}"/>
              </c:ext>
            </c:extLst>
          </c:dPt>
          <c:dPt>
            <c:idx val="28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237-AF39-AE42-81F3-262BAEB0B15E}"/>
              </c:ext>
            </c:extLst>
          </c:dPt>
          <c:dPt>
            <c:idx val="28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239-AF39-AE42-81F3-262BAEB0B15E}"/>
              </c:ext>
            </c:extLst>
          </c:dPt>
          <c:dPt>
            <c:idx val="28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23B-AF39-AE42-81F3-262BAEB0B15E}"/>
              </c:ext>
            </c:extLst>
          </c:dPt>
          <c:dPt>
            <c:idx val="286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23D-AF39-AE42-81F3-262BAEB0B15E}"/>
              </c:ext>
            </c:extLst>
          </c:dPt>
          <c:dPt>
            <c:idx val="287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23F-AF39-AE42-81F3-262BAEB0B15E}"/>
              </c:ext>
            </c:extLst>
          </c:dPt>
          <c:dPt>
            <c:idx val="288"/>
            <c:bubble3D val="0"/>
            <c:spPr>
              <a:solidFill>
                <a:schemeClr val="accent1">
                  <a:lumMod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241-AF39-AE42-81F3-262BAEB0B15E}"/>
              </c:ext>
            </c:extLst>
          </c:dPt>
          <c:dPt>
            <c:idx val="289"/>
            <c:bubble3D val="0"/>
            <c:spPr>
              <a:solidFill>
                <a:schemeClr val="accent2">
                  <a:lumMod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243-AF39-AE42-81F3-262BAEB0B15E}"/>
              </c:ext>
            </c:extLst>
          </c:dPt>
          <c:dPt>
            <c:idx val="290"/>
            <c:bubble3D val="0"/>
            <c:spPr>
              <a:solidFill>
                <a:schemeClr val="accent3">
                  <a:lumMod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245-AF39-AE42-81F3-262BAEB0B15E}"/>
              </c:ext>
            </c:extLst>
          </c:dPt>
          <c:dPt>
            <c:idx val="291"/>
            <c:bubble3D val="0"/>
            <c:spPr>
              <a:solidFill>
                <a:schemeClr val="accent4">
                  <a:lumMod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247-AF39-AE42-81F3-262BAEB0B15E}"/>
              </c:ext>
            </c:extLst>
          </c:dPt>
          <c:dPt>
            <c:idx val="292"/>
            <c:bubble3D val="0"/>
            <c:spPr>
              <a:solidFill>
                <a:schemeClr val="accent5">
                  <a:lumMod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249-AF39-AE42-81F3-262BAEB0B15E}"/>
              </c:ext>
            </c:extLst>
          </c:dPt>
          <c:dPt>
            <c:idx val="293"/>
            <c:bubble3D val="0"/>
            <c:spPr>
              <a:solidFill>
                <a:schemeClr val="accent6">
                  <a:lumMod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24B-AF39-AE42-81F3-262BAEB0B15E}"/>
              </c:ext>
            </c:extLst>
          </c:dPt>
          <c:dPt>
            <c:idx val="294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24D-AF39-AE42-81F3-262BAEB0B15E}"/>
              </c:ext>
            </c:extLst>
          </c:dPt>
          <c:dPt>
            <c:idx val="295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24F-AF39-AE42-81F3-262BAEB0B15E}"/>
              </c:ext>
            </c:extLst>
          </c:dPt>
          <c:dPt>
            <c:idx val="296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251-AF39-AE42-81F3-262BAEB0B15E}"/>
              </c:ext>
            </c:extLst>
          </c:dPt>
          <c:dPt>
            <c:idx val="297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253-AF39-AE42-81F3-262BAEB0B15E}"/>
              </c:ext>
            </c:extLst>
          </c:dPt>
          <c:dPt>
            <c:idx val="298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255-AF39-AE42-81F3-262BAEB0B15E}"/>
              </c:ext>
            </c:extLst>
          </c:dPt>
          <c:dPt>
            <c:idx val="299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257-AF39-AE42-81F3-262BAEB0B15E}"/>
              </c:ext>
            </c:extLst>
          </c:dPt>
          <c:dPt>
            <c:idx val="300"/>
            <c:bubble3D val="0"/>
            <c:spPr>
              <a:solidFill>
                <a:schemeClr val="accent1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259-AF39-AE42-81F3-262BAEB0B15E}"/>
              </c:ext>
            </c:extLst>
          </c:dPt>
          <c:dPt>
            <c:idx val="301"/>
            <c:bubble3D val="0"/>
            <c:spPr>
              <a:solidFill>
                <a:schemeClr val="accent2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25B-AF39-AE42-81F3-262BAEB0B15E}"/>
              </c:ext>
            </c:extLst>
          </c:dPt>
          <c:dPt>
            <c:idx val="302"/>
            <c:bubble3D val="0"/>
            <c:spPr>
              <a:solidFill>
                <a:schemeClr val="accent3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25D-AF39-AE42-81F3-262BAEB0B15E}"/>
              </c:ext>
            </c:extLst>
          </c:dPt>
          <c:dPt>
            <c:idx val="303"/>
            <c:bubble3D val="0"/>
            <c:spPr>
              <a:solidFill>
                <a:schemeClr val="accent4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25F-AF39-AE42-81F3-262BAEB0B15E}"/>
              </c:ext>
            </c:extLst>
          </c:dPt>
          <c:dPt>
            <c:idx val="304"/>
            <c:bubble3D val="0"/>
            <c:spPr>
              <a:solidFill>
                <a:schemeClr val="accent5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261-AF39-AE42-81F3-262BAEB0B15E}"/>
              </c:ext>
            </c:extLst>
          </c:dPt>
          <c:dPt>
            <c:idx val="305"/>
            <c:bubble3D val="0"/>
            <c:spPr>
              <a:solidFill>
                <a:schemeClr val="accent6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263-AF39-AE42-81F3-262BAEB0B15E}"/>
              </c:ext>
            </c:extLst>
          </c:dPt>
          <c:dPt>
            <c:idx val="306"/>
            <c:bubble3D val="0"/>
            <c:spPr>
              <a:solidFill>
                <a:schemeClr val="accent1">
                  <a:lumMod val="70000"/>
                  <a:lumOff val="3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265-AF39-AE42-81F3-262BAEB0B15E}"/>
              </c:ext>
            </c:extLst>
          </c:dPt>
          <c:dPt>
            <c:idx val="307"/>
            <c:bubble3D val="0"/>
            <c:spPr>
              <a:solidFill>
                <a:schemeClr val="accent2">
                  <a:lumMod val="70000"/>
                  <a:lumOff val="3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267-AF39-AE42-81F3-262BAEB0B15E}"/>
              </c:ext>
            </c:extLst>
          </c:dPt>
          <c:dPt>
            <c:idx val="308"/>
            <c:bubble3D val="0"/>
            <c:spPr>
              <a:solidFill>
                <a:schemeClr val="accent3">
                  <a:lumMod val="70000"/>
                  <a:lumOff val="3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269-AF39-AE42-81F3-262BAEB0B15E}"/>
              </c:ext>
            </c:extLst>
          </c:dPt>
          <c:dPt>
            <c:idx val="309"/>
            <c:bubble3D val="0"/>
            <c:spPr>
              <a:solidFill>
                <a:schemeClr val="accent4">
                  <a:lumMod val="70000"/>
                  <a:lumOff val="3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26B-AF39-AE42-81F3-262BAEB0B15E}"/>
              </c:ext>
            </c:extLst>
          </c:dPt>
          <c:dPt>
            <c:idx val="310"/>
            <c:bubble3D val="0"/>
            <c:spPr>
              <a:solidFill>
                <a:schemeClr val="accent5">
                  <a:lumMod val="70000"/>
                  <a:lumOff val="3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26D-AF39-AE42-81F3-262BAEB0B15E}"/>
              </c:ext>
            </c:extLst>
          </c:dPt>
          <c:dPt>
            <c:idx val="311"/>
            <c:bubble3D val="0"/>
            <c:spPr>
              <a:solidFill>
                <a:schemeClr val="accent6">
                  <a:lumMod val="70000"/>
                  <a:lumOff val="3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26F-AF39-AE42-81F3-262BAEB0B15E}"/>
              </c:ext>
            </c:extLst>
          </c:dPt>
          <c:dPt>
            <c:idx val="312"/>
            <c:bubble3D val="0"/>
            <c:spPr>
              <a:solidFill>
                <a:schemeClr val="accent1">
                  <a:lumMod val="7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271-AF39-AE42-81F3-262BAEB0B15E}"/>
              </c:ext>
            </c:extLst>
          </c:dPt>
          <c:dPt>
            <c:idx val="313"/>
            <c:bubble3D val="0"/>
            <c:spPr>
              <a:solidFill>
                <a:schemeClr val="accent2">
                  <a:lumMod val="7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273-AF39-AE42-81F3-262BAEB0B15E}"/>
              </c:ext>
            </c:extLst>
          </c:dPt>
          <c:dPt>
            <c:idx val="314"/>
            <c:bubble3D val="0"/>
            <c:spPr>
              <a:solidFill>
                <a:schemeClr val="accent3">
                  <a:lumMod val="7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275-AF39-AE42-81F3-262BAEB0B15E}"/>
              </c:ext>
            </c:extLst>
          </c:dPt>
          <c:dPt>
            <c:idx val="315"/>
            <c:bubble3D val="0"/>
            <c:spPr>
              <a:solidFill>
                <a:schemeClr val="accent4">
                  <a:lumMod val="7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277-AF39-AE42-81F3-262BAEB0B15E}"/>
              </c:ext>
            </c:extLst>
          </c:dPt>
          <c:dPt>
            <c:idx val="316"/>
            <c:bubble3D val="0"/>
            <c:spPr>
              <a:solidFill>
                <a:schemeClr val="accent5">
                  <a:lumMod val="7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279-AF39-AE42-81F3-262BAEB0B15E}"/>
              </c:ext>
            </c:extLst>
          </c:dPt>
          <c:dPt>
            <c:idx val="317"/>
            <c:bubble3D val="0"/>
            <c:spPr>
              <a:solidFill>
                <a:schemeClr val="accent6">
                  <a:lumMod val="7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27B-AF39-AE42-81F3-262BAEB0B15E}"/>
              </c:ext>
            </c:extLst>
          </c:dPt>
          <c:dPt>
            <c:idx val="318"/>
            <c:bubble3D val="0"/>
            <c:spPr>
              <a:solidFill>
                <a:schemeClr val="accent1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27D-AF39-AE42-81F3-262BAEB0B15E}"/>
              </c:ext>
            </c:extLst>
          </c:dPt>
          <c:dPt>
            <c:idx val="319"/>
            <c:bubble3D val="0"/>
            <c:spPr>
              <a:solidFill>
                <a:schemeClr val="accent2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27F-AF39-AE42-81F3-262BAEB0B15E}"/>
              </c:ext>
            </c:extLst>
          </c:dPt>
          <c:dPt>
            <c:idx val="320"/>
            <c:bubble3D val="0"/>
            <c:spPr>
              <a:solidFill>
                <a:schemeClr val="accent3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281-AF39-AE42-81F3-262BAEB0B15E}"/>
              </c:ext>
            </c:extLst>
          </c:dPt>
          <c:dPt>
            <c:idx val="321"/>
            <c:bubble3D val="0"/>
            <c:spPr>
              <a:solidFill>
                <a:schemeClr val="accent4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283-AF39-AE42-81F3-262BAEB0B15E}"/>
              </c:ext>
            </c:extLst>
          </c:dPt>
          <c:dPt>
            <c:idx val="322"/>
            <c:bubble3D val="0"/>
            <c:spPr>
              <a:solidFill>
                <a:schemeClr val="accent5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285-AF39-AE42-81F3-262BAEB0B15E}"/>
              </c:ext>
            </c:extLst>
          </c:dPt>
          <c:dPt>
            <c:idx val="323"/>
            <c:bubble3D val="0"/>
            <c:spPr>
              <a:solidFill>
                <a:schemeClr val="accent6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287-AF39-AE42-81F3-262BAEB0B15E}"/>
              </c:ext>
            </c:extLst>
          </c:dPt>
          <c:dPt>
            <c:idx val="324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289-AF39-AE42-81F3-262BAEB0B15E}"/>
              </c:ext>
            </c:extLst>
          </c:dPt>
          <c:dPt>
            <c:idx val="325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28B-AF39-AE42-81F3-262BAEB0B15E}"/>
              </c:ext>
            </c:extLst>
          </c:dPt>
          <c:dPt>
            <c:idx val="326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28D-AF39-AE42-81F3-262BAEB0B15E}"/>
              </c:ext>
            </c:extLst>
          </c:dPt>
          <c:dPt>
            <c:idx val="327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28F-AF39-AE42-81F3-262BAEB0B15E}"/>
              </c:ext>
            </c:extLst>
          </c:dPt>
          <c:dPt>
            <c:idx val="328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291-AF39-AE42-81F3-262BAEB0B15E}"/>
              </c:ext>
            </c:extLst>
          </c:dPt>
          <c:dPt>
            <c:idx val="329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293-AF39-AE42-81F3-262BAEB0B15E}"/>
              </c:ext>
            </c:extLst>
          </c:dPt>
          <c:dPt>
            <c:idx val="330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295-AF39-AE42-81F3-262BAEB0B15E}"/>
              </c:ext>
            </c:extLst>
          </c:dPt>
          <c:dPt>
            <c:idx val="331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297-AF39-AE42-81F3-262BAEB0B15E}"/>
              </c:ext>
            </c:extLst>
          </c:dPt>
          <c:dPt>
            <c:idx val="332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299-AF39-AE42-81F3-262BAEB0B15E}"/>
              </c:ext>
            </c:extLst>
          </c:dPt>
          <c:dPt>
            <c:idx val="333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29B-AF39-AE42-81F3-262BAEB0B15E}"/>
              </c:ext>
            </c:extLst>
          </c:dPt>
          <c:dPt>
            <c:idx val="334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29D-AF39-AE42-81F3-262BAEB0B15E}"/>
              </c:ext>
            </c:extLst>
          </c:dPt>
          <c:dPt>
            <c:idx val="335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29F-AF39-AE42-81F3-262BAEB0B15E}"/>
              </c:ext>
            </c:extLst>
          </c:dPt>
          <c:dPt>
            <c:idx val="336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2A1-AF39-AE42-81F3-262BAEB0B15E}"/>
              </c:ext>
            </c:extLst>
          </c:dPt>
          <c:dPt>
            <c:idx val="337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2A3-AF39-AE42-81F3-262BAEB0B15E}"/>
              </c:ext>
            </c:extLst>
          </c:dPt>
          <c:dPt>
            <c:idx val="338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2A5-AF39-AE42-81F3-262BAEB0B15E}"/>
              </c:ext>
            </c:extLst>
          </c:dPt>
          <c:dPt>
            <c:idx val="339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2A7-AF39-AE42-81F3-262BAEB0B15E}"/>
              </c:ext>
            </c:extLst>
          </c:dPt>
          <c:dPt>
            <c:idx val="340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2A9-AF39-AE42-81F3-262BAEB0B15E}"/>
              </c:ext>
            </c:extLst>
          </c:dPt>
          <c:dPt>
            <c:idx val="341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2AB-AF39-AE42-81F3-262BAEB0B15E}"/>
              </c:ext>
            </c:extLst>
          </c:dPt>
          <c:dPt>
            <c:idx val="342"/>
            <c:bubble3D val="0"/>
            <c:spPr>
              <a:solidFill>
                <a:schemeClr val="accent1">
                  <a:lumMod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2AD-AF39-AE42-81F3-262BAEB0B15E}"/>
              </c:ext>
            </c:extLst>
          </c:dPt>
          <c:dPt>
            <c:idx val="343"/>
            <c:bubble3D val="0"/>
            <c:spPr>
              <a:solidFill>
                <a:schemeClr val="accent2">
                  <a:lumMod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2AF-AF39-AE42-81F3-262BAEB0B15E}"/>
              </c:ext>
            </c:extLst>
          </c:dPt>
          <c:dPt>
            <c:idx val="344"/>
            <c:bubble3D val="0"/>
            <c:spPr>
              <a:solidFill>
                <a:schemeClr val="accent3">
                  <a:lumMod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2B1-AF39-AE42-81F3-262BAEB0B15E}"/>
              </c:ext>
            </c:extLst>
          </c:dPt>
          <c:dPt>
            <c:idx val="345"/>
            <c:bubble3D val="0"/>
            <c:spPr>
              <a:solidFill>
                <a:schemeClr val="accent4">
                  <a:lumMod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2B3-AF39-AE42-81F3-262BAEB0B15E}"/>
              </c:ext>
            </c:extLst>
          </c:dPt>
          <c:dPt>
            <c:idx val="346"/>
            <c:bubble3D val="0"/>
            <c:spPr>
              <a:solidFill>
                <a:schemeClr val="accent5">
                  <a:lumMod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2B5-AF39-AE42-81F3-262BAEB0B15E}"/>
              </c:ext>
            </c:extLst>
          </c:dPt>
          <c:dPt>
            <c:idx val="347"/>
            <c:bubble3D val="0"/>
            <c:spPr>
              <a:solidFill>
                <a:schemeClr val="accent6">
                  <a:lumMod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2B7-AF39-AE42-81F3-262BAEB0B15E}"/>
              </c:ext>
            </c:extLst>
          </c:dPt>
          <c:dPt>
            <c:idx val="348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2B9-AF39-AE42-81F3-262BAEB0B15E}"/>
              </c:ext>
            </c:extLst>
          </c:dPt>
          <c:dPt>
            <c:idx val="349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2BB-AF39-AE42-81F3-262BAEB0B15E}"/>
              </c:ext>
            </c:extLst>
          </c:dPt>
          <c:dPt>
            <c:idx val="35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2BD-AF39-AE42-81F3-262BAEB0B15E}"/>
              </c:ext>
            </c:extLst>
          </c:dPt>
          <c:dPt>
            <c:idx val="351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2BF-AF39-AE42-81F3-262BAEB0B15E}"/>
              </c:ext>
            </c:extLst>
          </c:dPt>
          <c:dPt>
            <c:idx val="352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2C1-AF39-AE42-81F3-262BAEB0B15E}"/>
              </c:ext>
            </c:extLst>
          </c:dPt>
          <c:dPt>
            <c:idx val="353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2C3-AF39-AE42-81F3-262BAEB0B15E}"/>
              </c:ext>
            </c:extLst>
          </c:dPt>
          <c:dPt>
            <c:idx val="354"/>
            <c:bubble3D val="0"/>
            <c:spPr>
              <a:solidFill>
                <a:schemeClr val="accent1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2C5-AF39-AE42-81F3-262BAEB0B15E}"/>
              </c:ext>
            </c:extLst>
          </c:dPt>
          <c:dPt>
            <c:idx val="355"/>
            <c:bubble3D val="0"/>
            <c:spPr>
              <a:solidFill>
                <a:schemeClr val="accent2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2C7-AF39-AE42-81F3-262BAEB0B15E}"/>
              </c:ext>
            </c:extLst>
          </c:dPt>
          <c:dPt>
            <c:idx val="356"/>
            <c:bubble3D val="0"/>
            <c:spPr>
              <a:solidFill>
                <a:schemeClr val="accent3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2C9-AF39-AE42-81F3-262BAEB0B15E}"/>
              </c:ext>
            </c:extLst>
          </c:dPt>
          <c:dPt>
            <c:idx val="357"/>
            <c:bubble3D val="0"/>
            <c:spPr>
              <a:solidFill>
                <a:schemeClr val="accent4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2CB-AF39-AE42-81F3-262BAEB0B15E}"/>
              </c:ext>
            </c:extLst>
          </c:dPt>
          <c:dPt>
            <c:idx val="358"/>
            <c:bubble3D val="0"/>
            <c:spPr>
              <a:solidFill>
                <a:schemeClr val="accent5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2CD-AF39-AE42-81F3-262BAEB0B15E}"/>
              </c:ext>
            </c:extLst>
          </c:dPt>
          <c:dPt>
            <c:idx val="359"/>
            <c:bubble3D val="0"/>
            <c:spPr>
              <a:solidFill>
                <a:schemeClr val="accent6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2CF-AF39-AE42-81F3-262BAEB0B15E}"/>
              </c:ext>
            </c:extLst>
          </c:dPt>
          <c:dPt>
            <c:idx val="360"/>
            <c:bubble3D val="0"/>
            <c:spPr>
              <a:solidFill>
                <a:schemeClr val="accent1">
                  <a:lumMod val="70000"/>
                  <a:lumOff val="3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2D1-AF39-AE42-81F3-262BAEB0B15E}"/>
              </c:ext>
            </c:extLst>
          </c:dPt>
          <c:dPt>
            <c:idx val="361"/>
            <c:bubble3D val="0"/>
            <c:spPr>
              <a:solidFill>
                <a:schemeClr val="accent2">
                  <a:lumMod val="70000"/>
                  <a:lumOff val="3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2D3-AF39-AE42-81F3-262BAEB0B15E}"/>
              </c:ext>
            </c:extLst>
          </c:dPt>
          <c:dPt>
            <c:idx val="362"/>
            <c:bubble3D val="0"/>
            <c:spPr>
              <a:solidFill>
                <a:schemeClr val="accent3">
                  <a:lumMod val="70000"/>
                  <a:lumOff val="3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2D5-AF39-AE42-81F3-262BAEB0B15E}"/>
              </c:ext>
            </c:extLst>
          </c:dPt>
          <c:dPt>
            <c:idx val="363"/>
            <c:bubble3D val="0"/>
            <c:spPr>
              <a:solidFill>
                <a:schemeClr val="accent4">
                  <a:lumMod val="70000"/>
                  <a:lumOff val="3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2D7-AF39-AE42-81F3-262BAEB0B15E}"/>
              </c:ext>
            </c:extLst>
          </c:dPt>
          <c:dPt>
            <c:idx val="364"/>
            <c:bubble3D val="0"/>
            <c:spPr>
              <a:solidFill>
                <a:schemeClr val="accent5">
                  <a:lumMod val="70000"/>
                  <a:lumOff val="3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2D9-AF39-AE42-81F3-262BAEB0B15E}"/>
              </c:ext>
            </c:extLst>
          </c:dPt>
          <c:dPt>
            <c:idx val="365"/>
            <c:bubble3D val="0"/>
            <c:spPr>
              <a:solidFill>
                <a:schemeClr val="accent6">
                  <a:lumMod val="70000"/>
                  <a:lumOff val="3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2DB-AF39-AE42-81F3-262BAEB0B15E}"/>
              </c:ext>
            </c:extLst>
          </c:dPt>
          <c:dPt>
            <c:idx val="366"/>
            <c:bubble3D val="0"/>
            <c:spPr>
              <a:solidFill>
                <a:schemeClr val="accent1">
                  <a:lumMod val="7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2DD-AF39-AE42-81F3-262BAEB0B15E}"/>
              </c:ext>
            </c:extLst>
          </c:dPt>
          <c:dPt>
            <c:idx val="367"/>
            <c:bubble3D val="0"/>
            <c:spPr>
              <a:solidFill>
                <a:schemeClr val="accent2">
                  <a:lumMod val="7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2DF-AF39-AE42-81F3-262BAEB0B15E}"/>
              </c:ext>
            </c:extLst>
          </c:dPt>
          <c:dPt>
            <c:idx val="368"/>
            <c:bubble3D val="0"/>
            <c:spPr>
              <a:solidFill>
                <a:schemeClr val="accent3">
                  <a:lumMod val="7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2E1-AF39-AE42-81F3-262BAEB0B15E}"/>
              </c:ext>
            </c:extLst>
          </c:dPt>
          <c:dPt>
            <c:idx val="369"/>
            <c:bubble3D val="0"/>
            <c:spPr>
              <a:solidFill>
                <a:schemeClr val="accent4">
                  <a:lumMod val="7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2E3-AF39-AE42-81F3-262BAEB0B15E}"/>
              </c:ext>
            </c:extLst>
          </c:dPt>
          <c:dPt>
            <c:idx val="370"/>
            <c:bubble3D val="0"/>
            <c:spPr>
              <a:solidFill>
                <a:schemeClr val="accent5">
                  <a:lumMod val="7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2E5-AF39-AE42-81F3-262BAEB0B15E}"/>
              </c:ext>
            </c:extLst>
          </c:dPt>
          <c:dPt>
            <c:idx val="371"/>
            <c:bubble3D val="0"/>
            <c:spPr>
              <a:solidFill>
                <a:schemeClr val="accent6">
                  <a:lumMod val="7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2E7-AF39-AE42-81F3-262BAEB0B15E}"/>
              </c:ext>
            </c:extLst>
          </c:dPt>
          <c:dPt>
            <c:idx val="372"/>
            <c:bubble3D val="0"/>
            <c:spPr>
              <a:solidFill>
                <a:schemeClr val="accent1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2E9-AF39-AE42-81F3-262BAEB0B15E}"/>
              </c:ext>
            </c:extLst>
          </c:dPt>
          <c:dPt>
            <c:idx val="373"/>
            <c:bubble3D val="0"/>
            <c:spPr>
              <a:solidFill>
                <a:schemeClr val="accent2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2EB-AF39-AE42-81F3-262BAEB0B15E}"/>
              </c:ext>
            </c:extLst>
          </c:dPt>
          <c:dPt>
            <c:idx val="374"/>
            <c:bubble3D val="0"/>
            <c:spPr>
              <a:solidFill>
                <a:schemeClr val="accent3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2ED-AF39-AE42-81F3-262BAEB0B15E}"/>
              </c:ext>
            </c:extLst>
          </c:dPt>
          <c:dPt>
            <c:idx val="375"/>
            <c:bubble3D val="0"/>
            <c:spPr>
              <a:solidFill>
                <a:schemeClr val="accent4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2EF-AF39-AE42-81F3-262BAEB0B15E}"/>
              </c:ext>
            </c:extLst>
          </c:dPt>
          <c:dPt>
            <c:idx val="376"/>
            <c:bubble3D val="0"/>
            <c:spPr>
              <a:solidFill>
                <a:schemeClr val="accent5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2F1-AF39-AE42-81F3-262BAEB0B15E}"/>
              </c:ext>
            </c:extLst>
          </c:dPt>
          <c:dPt>
            <c:idx val="377"/>
            <c:bubble3D val="0"/>
            <c:spPr>
              <a:solidFill>
                <a:schemeClr val="accent6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2F3-AF39-AE42-81F3-262BAEB0B15E}"/>
              </c:ext>
            </c:extLst>
          </c:dPt>
          <c:dPt>
            <c:idx val="378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2F5-AF39-AE42-81F3-262BAEB0B15E}"/>
              </c:ext>
            </c:extLst>
          </c:dPt>
          <c:dPt>
            <c:idx val="379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2F7-AF39-AE42-81F3-262BAEB0B15E}"/>
              </c:ext>
            </c:extLst>
          </c:dPt>
          <c:dPt>
            <c:idx val="38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2F9-AF39-AE42-81F3-262BAEB0B15E}"/>
              </c:ext>
            </c:extLst>
          </c:dPt>
          <c:dPt>
            <c:idx val="381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2FB-AF39-AE42-81F3-262BAEB0B15E}"/>
              </c:ext>
            </c:extLst>
          </c:dPt>
          <c:dPt>
            <c:idx val="382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2FD-AF39-AE42-81F3-262BAEB0B15E}"/>
              </c:ext>
            </c:extLst>
          </c:dPt>
          <c:dPt>
            <c:idx val="383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2FF-AF39-AE42-81F3-262BAEB0B15E}"/>
              </c:ext>
            </c:extLst>
          </c:dPt>
          <c:dPt>
            <c:idx val="384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301-AF39-AE42-81F3-262BAEB0B15E}"/>
              </c:ext>
            </c:extLst>
          </c:dPt>
          <c:dPt>
            <c:idx val="385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303-AF39-AE42-81F3-262BAEB0B15E}"/>
              </c:ext>
            </c:extLst>
          </c:dPt>
          <c:dPt>
            <c:idx val="386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305-AF39-AE42-81F3-262BAEB0B15E}"/>
              </c:ext>
            </c:extLst>
          </c:dPt>
          <c:dPt>
            <c:idx val="387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307-AF39-AE42-81F3-262BAEB0B15E}"/>
              </c:ext>
            </c:extLst>
          </c:dPt>
          <c:dPt>
            <c:idx val="388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309-AF39-AE42-81F3-262BAEB0B15E}"/>
              </c:ext>
            </c:extLst>
          </c:dPt>
          <c:dPt>
            <c:idx val="389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30B-AF39-AE42-81F3-262BAEB0B15E}"/>
              </c:ext>
            </c:extLst>
          </c:dPt>
          <c:dPt>
            <c:idx val="390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30D-AF39-AE42-81F3-262BAEB0B15E}"/>
              </c:ext>
            </c:extLst>
          </c:dPt>
          <c:dPt>
            <c:idx val="391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30F-AF39-AE42-81F3-262BAEB0B15E}"/>
              </c:ext>
            </c:extLst>
          </c:dPt>
          <c:dPt>
            <c:idx val="392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311-AF39-AE42-81F3-262BAEB0B15E}"/>
              </c:ext>
            </c:extLst>
          </c:dPt>
          <c:dPt>
            <c:idx val="393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313-AF39-AE42-81F3-262BAEB0B15E}"/>
              </c:ext>
            </c:extLst>
          </c:dPt>
          <c:dPt>
            <c:idx val="394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315-AF39-AE42-81F3-262BAEB0B15E}"/>
              </c:ext>
            </c:extLst>
          </c:dPt>
          <c:dPt>
            <c:idx val="395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317-AF39-AE42-81F3-262BAEB0B15E}"/>
              </c:ext>
            </c:extLst>
          </c:dPt>
          <c:dPt>
            <c:idx val="396"/>
            <c:bubble3D val="0"/>
            <c:spPr>
              <a:solidFill>
                <a:schemeClr val="accent1">
                  <a:lumMod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319-AF39-AE42-81F3-262BAEB0B15E}"/>
              </c:ext>
            </c:extLst>
          </c:dPt>
          <c:dPt>
            <c:idx val="397"/>
            <c:bubble3D val="0"/>
            <c:spPr>
              <a:solidFill>
                <a:schemeClr val="accent2">
                  <a:lumMod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31B-AF39-AE42-81F3-262BAEB0B15E}"/>
              </c:ext>
            </c:extLst>
          </c:dPt>
          <c:dPt>
            <c:idx val="398"/>
            <c:bubble3D val="0"/>
            <c:spPr>
              <a:solidFill>
                <a:schemeClr val="accent3">
                  <a:lumMod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31D-AF39-AE42-81F3-262BAEB0B15E}"/>
              </c:ext>
            </c:extLst>
          </c:dPt>
          <c:dPt>
            <c:idx val="399"/>
            <c:bubble3D val="0"/>
            <c:spPr>
              <a:solidFill>
                <a:schemeClr val="accent4">
                  <a:lumMod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31F-AF39-AE42-81F3-262BAEB0B15E}"/>
              </c:ext>
            </c:extLst>
          </c:dPt>
          <c:dPt>
            <c:idx val="400"/>
            <c:bubble3D val="0"/>
            <c:spPr>
              <a:solidFill>
                <a:schemeClr val="accent5">
                  <a:lumMod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321-AF39-AE42-81F3-262BAEB0B15E}"/>
              </c:ext>
            </c:extLst>
          </c:dPt>
          <c:dPt>
            <c:idx val="401"/>
            <c:bubble3D val="0"/>
            <c:spPr>
              <a:solidFill>
                <a:schemeClr val="accent6">
                  <a:lumMod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323-AF39-AE42-81F3-262BAEB0B15E}"/>
              </c:ext>
            </c:extLst>
          </c:dPt>
          <c:dPt>
            <c:idx val="402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325-AF39-AE42-81F3-262BAEB0B15E}"/>
              </c:ext>
            </c:extLst>
          </c:dPt>
          <c:dPt>
            <c:idx val="403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327-AF39-AE42-81F3-262BAEB0B15E}"/>
              </c:ext>
            </c:extLst>
          </c:dPt>
          <c:dPt>
            <c:idx val="404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329-AF39-AE42-81F3-262BAEB0B15E}"/>
              </c:ext>
            </c:extLst>
          </c:dPt>
          <c:dPt>
            <c:idx val="405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32B-AF39-AE42-81F3-262BAEB0B15E}"/>
              </c:ext>
            </c:extLst>
          </c:dPt>
          <c:dPt>
            <c:idx val="406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32D-AF39-AE42-81F3-262BAEB0B15E}"/>
              </c:ext>
            </c:extLst>
          </c:dPt>
          <c:dPt>
            <c:idx val="407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32F-AF39-AE42-81F3-262BAEB0B15E}"/>
              </c:ext>
            </c:extLst>
          </c:dPt>
          <c:dPt>
            <c:idx val="408"/>
            <c:bubble3D val="0"/>
            <c:spPr>
              <a:solidFill>
                <a:schemeClr val="accent1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331-AF39-AE42-81F3-262BAEB0B15E}"/>
              </c:ext>
            </c:extLst>
          </c:dPt>
          <c:dPt>
            <c:idx val="409"/>
            <c:bubble3D val="0"/>
            <c:spPr>
              <a:solidFill>
                <a:schemeClr val="accent2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333-AF39-AE42-81F3-262BAEB0B15E}"/>
              </c:ext>
            </c:extLst>
          </c:dPt>
          <c:dPt>
            <c:idx val="410"/>
            <c:bubble3D val="0"/>
            <c:spPr>
              <a:solidFill>
                <a:schemeClr val="accent3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335-AF39-AE42-81F3-262BAEB0B15E}"/>
              </c:ext>
            </c:extLst>
          </c:dPt>
          <c:dPt>
            <c:idx val="411"/>
            <c:bubble3D val="0"/>
            <c:spPr>
              <a:solidFill>
                <a:schemeClr val="accent4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337-AF39-AE42-81F3-262BAEB0B15E}"/>
              </c:ext>
            </c:extLst>
          </c:dPt>
          <c:dPt>
            <c:idx val="412"/>
            <c:bubble3D val="0"/>
            <c:spPr>
              <a:solidFill>
                <a:schemeClr val="accent5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339-AF39-AE42-81F3-262BAEB0B15E}"/>
              </c:ext>
            </c:extLst>
          </c:dPt>
          <c:dPt>
            <c:idx val="413"/>
            <c:bubble3D val="0"/>
            <c:spPr>
              <a:solidFill>
                <a:schemeClr val="accent6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33B-AF39-AE42-81F3-262BAEB0B15E}"/>
              </c:ext>
            </c:extLst>
          </c:dPt>
          <c:dPt>
            <c:idx val="414"/>
            <c:bubble3D val="0"/>
            <c:spPr>
              <a:solidFill>
                <a:schemeClr val="accent1">
                  <a:lumMod val="70000"/>
                  <a:lumOff val="3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33D-AF39-AE42-81F3-262BAEB0B15E}"/>
              </c:ext>
            </c:extLst>
          </c:dPt>
          <c:dPt>
            <c:idx val="415"/>
            <c:bubble3D val="0"/>
            <c:spPr>
              <a:solidFill>
                <a:schemeClr val="accent2">
                  <a:lumMod val="70000"/>
                  <a:lumOff val="3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33F-AF39-AE42-81F3-262BAEB0B15E}"/>
              </c:ext>
            </c:extLst>
          </c:dPt>
          <c:dPt>
            <c:idx val="416"/>
            <c:bubble3D val="0"/>
            <c:spPr>
              <a:solidFill>
                <a:schemeClr val="accent3">
                  <a:lumMod val="70000"/>
                  <a:lumOff val="3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341-AF39-AE42-81F3-262BAEB0B15E}"/>
              </c:ext>
            </c:extLst>
          </c:dPt>
          <c:dPt>
            <c:idx val="417"/>
            <c:bubble3D val="0"/>
            <c:spPr>
              <a:solidFill>
                <a:schemeClr val="accent4">
                  <a:lumMod val="70000"/>
                  <a:lumOff val="3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343-AF39-AE42-81F3-262BAEB0B15E}"/>
              </c:ext>
            </c:extLst>
          </c:dPt>
          <c:dPt>
            <c:idx val="418"/>
            <c:bubble3D val="0"/>
            <c:spPr>
              <a:solidFill>
                <a:schemeClr val="accent5">
                  <a:lumMod val="70000"/>
                  <a:lumOff val="3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345-AF39-AE42-81F3-262BAEB0B15E}"/>
              </c:ext>
            </c:extLst>
          </c:dPt>
          <c:dPt>
            <c:idx val="419"/>
            <c:bubble3D val="0"/>
            <c:spPr>
              <a:solidFill>
                <a:schemeClr val="accent6">
                  <a:lumMod val="70000"/>
                  <a:lumOff val="3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347-AF39-AE42-81F3-262BAEB0B15E}"/>
              </c:ext>
            </c:extLst>
          </c:dPt>
          <c:dPt>
            <c:idx val="420"/>
            <c:bubble3D val="0"/>
            <c:spPr>
              <a:solidFill>
                <a:schemeClr val="accent1">
                  <a:lumMod val="7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349-AF39-AE42-81F3-262BAEB0B15E}"/>
              </c:ext>
            </c:extLst>
          </c:dPt>
          <c:dPt>
            <c:idx val="421"/>
            <c:bubble3D val="0"/>
            <c:spPr>
              <a:solidFill>
                <a:schemeClr val="accent2">
                  <a:lumMod val="7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34B-AF39-AE42-81F3-262BAEB0B15E}"/>
              </c:ext>
            </c:extLst>
          </c:dPt>
          <c:dPt>
            <c:idx val="422"/>
            <c:bubble3D val="0"/>
            <c:spPr>
              <a:solidFill>
                <a:schemeClr val="accent3">
                  <a:lumMod val="7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34D-AF39-AE42-81F3-262BAEB0B15E}"/>
              </c:ext>
            </c:extLst>
          </c:dPt>
          <c:dPt>
            <c:idx val="423"/>
            <c:bubble3D val="0"/>
            <c:spPr>
              <a:solidFill>
                <a:schemeClr val="accent4">
                  <a:lumMod val="7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34F-AF39-AE42-81F3-262BAEB0B15E}"/>
              </c:ext>
            </c:extLst>
          </c:dPt>
          <c:dPt>
            <c:idx val="424"/>
            <c:bubble3D val="0"/>
            <c:spPr>
              <a:solidFill>
                <a:schemeClr val="accent5">
                  <a:lumMod val="7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351-AF39-AE42-81F3-262BAEB0B15E}"/>
              </c:ext>
            </c:extLst>
          </c:dPt>
          <c:dPt>
            <c:idx val="425"/>
            <c:bubble3D val="0"/>
            <c:spPr>
              <a:solidFill>
                <a:schemeClr val="accent6">
                  <a:lumMod val="7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353-AF39-AE42-81F3-262BAEB0B15E}"/>
              </c:ext>
            </c:extLst>
          </c:dPt>
          <c:dPt>
            <c:idx val="426"/>
            <c:bubble3D val="0"/>
            <c:spPr>
              <a:solidFill>
                <a:schemeClr val="accent1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355-AF39-AE42-81F3-262BAEB0B15E}"/>
              </c:ext>
            </c:extLst>
          </c:dPt>
          <c:dPt>
            <c:idx val="427"/>
            <c:bubble3D val="0"/>
            <c:spPr>
              <a:solidFill>
                <a:schemeClr val="accent2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357-AF39-AE42-81F3-262BAEB0B15E}"/>
              </c:ext>
            </c:extLst>
          </c:dPt>
          <c:dPt>
            <c:idx val="428"/>
            <c:bubble3D val="0"/>
            <c:spPr>
              <a:solidFill>
                <a:schemeClr val="accent3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359-AF39-AE42-81F3-262BAEB0B15E}"/>
              </c:ext>
            </c:extLst>
          </c:dPt>
          <c:dPt>
            <c:idx val="429"/>
            <c:bubble3D val="0"/>
            <c:spPr>
              <a:solidFill>
                <a:schemeClr val="accent4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35B-AF39-AE42-81F3-262BAEB0B15E}"/>
              </c:ext>
            </c:extLst>
          </c:dPt>
          <c:dPt>
            <c:idx val="430"/>
            <c:bubble3D val="0"/>
            <c:spPr>
              <a:solidFill>
                <a:schemeClr val="accent5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35D-AF39-AE42-81F3-262BAEB0B15E}"/>
              </c:ext>
            </c:extLst>
          </c:dPt>
          <c:dPt>
            <c:idx val="431"/>
            <c:bubble3D val="0"/>
            <c:spPr>
              <a:solidFill>
                <a:schemeClr val="accent6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35F-AF39-AE42-81F3-262BAEB0B15E}"/>
              </c:ext>
            </c:extLst>
          </c:dPt>
          <c:dPt>
            <c:idx val="432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361-AF39-AE42-81F3-262BAEB0B15E}"/>
              </c:ext>
            </c:extLst>
          </c:dPt>
          <c:dPt>
            <c:idx val="433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363-AF39-AE42-81F3-262BAEB0B15E}"/>
              </c:ext>
            </c:extLst>
          </c:dPt>
          <c:dPt>
            <c:idx val="434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365-AF39-AE42-81F3-262BAEB0B15E}"/>
              </c:ext>
            </c:extLst>
          </c:dPt>
          <c:dPt>
            <c:idx val="435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367-AF39-AE42-81F3-262BAEB0B15E}"/>
              </c:ext>
            </c:extLst>
          </c:dPt>
          <c:dPt>
            <c:idx val="436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369-AF39-AE42-81F3-262BAEB0B15E}"/>
              </c:ext>
            </c:extLst>
          </c:dPt>
          <c:dPt>
            <c:idx val="437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36B-AF39-AE42-81F3-262BAEB0B15E}"/>
              </c:ext>
            </c:extLst>
          </c:dPt>
          <c:dPt>
            <c:idx val="438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36D-AF39-AE42-81F3-262BAEB0B15E}"/>
              </c:ext>
            </c:extLst>
          </c:dPt>
          <c:dPt>
            <c:idx val="439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36F-AF39-AE42-81F3-262BAEB0B15E}"/>
              </c:ext>
            </c:extLst>
          </c:dPt>
          <c:dPt>
            <c:idx val="440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371-AF39-AE42-81F3-262BAEB0B15E}"/>
              </c:ext>
            </c:extLst>
          </c:dPt>
          <c:dPt>
            <c:idx val="441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373-AF39-AE42-81F3-262BAEB0B15E}"/>
              </c:ext>
            </c:extLst>
          </c:dPt>
          <c:dPt>
            <c:idx val="442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375-AF39-AE42-81F3-262BAEB0B15E}"/>
              </c:ext>
            </c:extLst>
          </c:dPt>
          <c:dPt>
            <c:idx val="443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377-AF39-AE42-81F3-262BAEB0B15E}"/>
              </c:ext>
            </c:extLst>
          </c:dPt>
          <c:dPt>
            <c:idx val="444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379-AF39-AE42-81F3-262BAEB0B15E}"/>
              </c:ext>
            </c:extLst>
          </c:dPt>
          <c:dPt>
            <c:idx val="445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37B-AF39-AE42-81F3-262BAEB0B15E}"/>
              </c:ext>
            </c:extLst>
          </c:dPt>
          <c:dPt>
            <c:idx val="446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37D-AF39-AE42-81F3-262BAEB0B15E}"/>
              </c:ext>
            </c:extLst>
          </c:dPt>
          <c:dPt>
            <c:idx val="447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37F-AF39-AE42-81F3-262BAEB0B15E}"/>
              </c:ext>
            </c:extLst>
          </c:dPt>
          <c:dPt>
            <c:idx val="448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381-AF39-AE42-81F3-262BAEB0B15E}"/>
              </c:ext>
            </c:extLst>
          </c:dPt>
          <c:dPt>
            <c:idx val="449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383-AF39-AE42-81F3-262BAEB0B15E}"/>
              </c:ext>
            </c:extLst>
          </c:dPt>
          <c:dPt>
            <c:idx val="450"/>
            <c:bubble3D val="0"/>
            <c:spPr>
              <a:solidFill>
                <a:schemeClr val="accent1">
                  <a:lumMod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385-AF39-AE42-81F3-262BAEB0B15E}"/>
              </c:ext>
            </c:extLst>
          </c:dPt>
          <c:dPt>
            <c:idx val="451"/>
            <c:bubble3D val="0"/>
            <c:spPr>
              <a:solidFill>
                <a:schemeClr val="accent2">
                  <a:lumMod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387-AF39-AE42-81F3-262BAEB0B15E}"/>
              </c:ext>
            </c:extLst>
          </c:dPt>
          <c:dPt>
            <c:idx val="452"/>
            <c:bubble3D val="0"/>
            <c:spPr>
              <a:solidFill>
                <a:schemeClr val="accent3">
                  <a:lumMod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389-AF39-AE42-81F3-262BAEB0B15E}"/>
              </c:ext>
            </c:extLst>
          </c:dPt>
          <c:dPt>
            <c:idx val="453"/>
            <c:bubble3D val="0"/>
            <c:spPr>
              <a:solidFill>
                <a:schemeClr val="accent4">
                  <a:lumMod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38B-AF39-AE42-81F3-262BAEB0B15E}"/>
              </c:ext>
            </c:extLst>
          </c:dPt>
          <c:dPt>
            <c:idx val="454"/>
            <c:bubble3D val="0"/>
            <c:spPr>
              <a:solidFill>
                <a:schemeClr val="accent5">
                  <a:lumMod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38D-AF39-AE42-81F3-262BAEB0B15E}"/>
              </c:ext>
            </c:extLst>
          </c:dPt>
          <c:dPt>
            <c:idx val="455"/>
            <c:bubble3D val="0"/>
            <c:spPr>
              <a:solidFill>
                <a:schemeClr val="accent6">
                  <a:lumMod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38F-AF39-AE42-81F3-262BAEB0B15E}"/>
              </c:ext>
            </c:extLst>
          </c:dPt>
          <c:dPt>
            <c:idx val="456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391-AF39-AE42-81F3-262BAEB0B15E}"/>
              </c:ext>
            </c:extLst>
          </c:dPt>
          <c:dPt>
            <c:idx val="457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393-AF39-AE42-81F3-262BAEB0B15E}"/>
              </c:ext>
            </c:extLst>
          </c:dPt>
          <c:dPt>
            <c:idx val="458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395-AF39-AE42-81F3-262BAEB0B15E}"/>
              </c:ext>
            </c:extLst>
          </c:dPt>
          <c:dPt>
            <c:idx val="459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397-AF39-AE42-81F3-262BAEB0B15E}"/>
              </c:ext>
            </c:extLst>
          </c:dPt>
          <c:dPt>
            <c:idx val="460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399-AF39-AE42-81F3-262BAEB0B15E}"/>
              </c:ext>
            </c:extLst>
          </c:dPt>
          <c:dPt>
            <c:idx val="461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39B-AF39-AE42-81F3-262BAEB0B15E}"/>
              </c:ext>
            </c:extLst>
          </c:dPt>
          <c:dPt>
            <c:idx val="462"/>
            <c:bubble3D val="0"/>
            <c:spPr>
              <a:solidFill>
                <a:schemeClr val="accent1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39D-AF39-AE42-81F3-262BAEB0B15E}"/>
              </c:ext>
            </c:extLst>
          </c:dPt>
          <c:dPt>
            <c:idx val="463"/>
            <c:bubble3D val="0"/>
            <c:spPr>
              <a:solidFill>
                <a:schemeClr val="accent2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39F-AF39-AE42-81F3-262BAEB0B15E}"/>
              </c:ext>
            </c:extLst>
          </c:dPt>
          <c:dPt>
            <c:idx val="464"/>
            <c:bubble3D val="0"/>
            <c:spPr>
              <a:solidFill>
                <a:schemeClr val="accent3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3A1-AF39-AE42-81F3-262BAEB0B15E}"/>
              </c:ext>
            </c:extLst>
          </c:dPt>
          <c:dPt>
            <c:idx val="465"/>
            <c:bubble3D val="0"/>
            <c:spPr>
              <a:solidFill>
                <a:schemeClr val="accent4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3A3-AF39-AE42-81F3-262BAEB0B15E}"/>
              </c:ext>
            </c:extLst>
          </c:dPt>
          <c:dPt>
            <c:idx val="466"/>
            <c:bubble3D val="0"/>
            <c:spPr>
              <a:solidFill>
                <a:schemeClr val="accent5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3A5-AF39-AE42-81F3-262BAEB0B15E}"/>
              </c:ext>
            </c:extLst>
          </c:dPt>
          <c:dPt>
            <c:idx val="467"/>
            <c:bubble3D val="0"/>
            <c:spPr>
              <a:solidFill>
                <a:schemeClr val="accent6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3A7-AF39-AE42-81F3-262BAEB0B15E}"/>
              </c:ext>
            </c:extLst>
          </c:dPt>
          <c:dPt>
            <c:idx val="468"/>
            <c:bubble3D val="0"/>
            <c:spPr>
              <a:solidFill>
                <a:schemeClr val="accent1">
                  <a:lumMod val="70000"/>
                  <a:lumOff val="3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3A9-AF39-AE42-81F3-262BAEB0B15E}"/>
              </c:ext>
            </c:extLst>
          </c:dPt>
          <c:dPt>
            <c:idx val="469"/>
            <c:bubble3D val="0"/>
            <c:spPr>
              <a:solidFill>
                <a:schemeClr val="accent2">
                  <a:lumMod val="70000"/>
                  <a:lumOff val="3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3AB-AF39-AE42-81F3-262BAEB0B15E}"/>
              </c:ext>
            </c:extLst>
          </c:dPt>
          <c:dPt>
            <c:idx val="470"/>
            <c:bubble3D val="0"/>
            <c:spPr>
              <a:solidFill>
                <a:schemeClr val="accent3">
                  <a:lumMod val="70000"/>
                  <a:lumOff val="3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3AD-AF39-AE42-81F3-262BAEB0B15E}"/>
              </c:ext>
            </c:extLst>
          </c:dPt>
          <c:dPt>
            <c:idx val="471"/>
            <c:bubble3D val="0"/>
            <c:spPr>
              <a:solidFill>
                <a:schemeClr val="accent4">
                  <a:lumMod val="70000"/>
                  <a:lumOff val="3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3AF-AF39-AE42-81F3-262BAEB0B15E}"/>
              </c:ext>
            </c:extLst>
          </c:dPt>
          <c:dPt>
            <c:idx val="472"/>
            <c:bubble3D val="0"/>
            <c:spPr>
              <a:solidFill>
                <a:schemeClr val="accent5">
                  <a:lumMod val="70000"/>
                  <a:lumOff val="3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3B1-AF39-AE42-81F3-262BAEB0B15E}"/>
              </c:ext>
            </c:extLst>
          </c:dPt>
          <c:dPt>
            <c:idx val="473"/>
            <c:bubble3D val="0"/>
            <c:spPr>
              <a:solidFill>
                <a:schemeClr val="accent6">
                  <a:lumMod val="70000"/>
                  <a:lumOff val="3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3B3-AF39-AE42-81F3-262BAEB0B15E}"/>
              </c:ext>
            </c:extLst>
          </c:dPt>
          <c:dPt>
            <c:idx val="474"/>
            <c:bubble3D val="0"/>
            <c:spPr>
              <a:solidFill>
                <a:schemeClr val="accent1">
                  <a:lumMod val="7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3B5-AF39-AE42-81F3-262BAEB0B15E}"/>
              </c:ext>
            </c:extLst>
          </c:dPt>
          <c:dPt>
            <c:idx val="475"/>
            <c:bubble3D val="0"/>
            <c:spPr>
              <a:solidFill>
                <a:schemeClr val="accent2">
                  <a:lumMod val="7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3B7-AF39-AE42-81F3-262BAEB0B15E}"/>
              </c:ext>
            </c:extLst>
          </c:dPt>
          <c:dPt>
            <c:idx val="476"/>
            <c:bubble3D val="0"/>
            <c:spPr>
              <a:solidFill>
                <a:schemeClr val="accent3">
                  <a:lumMod val="7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3B9-AF39-AE42-81F3-262BAEB0B15E}"/>
              </c:ext>
            </c:extLst>
          </c:dPt>
          <c:dPt>
            <c:idx val="477"/>
            <c:bubble3D val="0"/>
            <c:spPr>
              <a:solidFill>
                <a:schemeClr val="accent4">
                  <a:lumMod val="7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3BB-AF39-AE42-81F3-262BAEB0B15E}"/>
              </c:ext>
            </c:extLst>
          </c:dPt>
          <c:dPt>
            <c:idx val="478"/>
            <c:bubble3D val="0"/>
            <c:spPr>
              <a:solidFill>
                <a:schemeClr val="accent5">
                  <a:lumMod val="7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3BD-AF39-AE42-81F3-262BAEB0B15E}"/>
              </c:ext>
            </c:extLst>
          </c:dPt>
          <c:dPt>
            <c:idx val="479"/>
            <c:bubble3D val="0"/>
            <c:spPr>
              <a:solidFill>
                <a:schemeClr val="accent6">
                  <a:lumMod val="7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3BF-AF39-AE42-81F3-262BAEB0B15E}"/>
              </c:ext>
            </c:extLst>
          </c:dPt>
          <c:dPt>
            <c:idx val="480"/>
            <c:bubble3D val="0"/>
            <c:spPr>
              <a:solidFill>
                <a:schemeClr val="accent1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3C1-AF39-AE42-81F3-262BAEB0B15E}"/>
              </c:ext>
            </c:extLst>
          </c:dPt>
          <c:dPt>
            <c:idx val="481"/>
            <c:bubble3D val="0"/>
            <c:spPr>
              <a:solidFill>
                <a:schemeClr val="accent2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3C3-AF39-AE42-81F3-262BAEB0B15E}"/>
              </c:ext>
            </c:extLst>
          </c:dPt>
          <c:dPt>
            <c:idx val="482"/>
            <c:bubble3D val="0"/>
            <c:spPr>
              <a:solidFill>
                <a:schemeClr val="accent3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3C5-AF39-AE42-81F3-262BAEB0B15E}"/>
              </c:ext>
            </c:extLst>
          </c:dPt>
          <c:dPt>
            <c:idx val="483"/>
            <c:bubble3D val="0"/>
            <c:spPr>
              <a:solidFill>
                <a:schemeClr val="accent4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3C7-AF39-AE42-81F3-262BAEB0B15E}"/>
              </c:ext>
            </c:extLst>
          </c:dPt>
          <c:dPt>
            <c:idx val="484"/>
            <c:bubble3D val="0"/>
            <c:spPr>
              <a:solidFill>
                <a:schemeClr val="accent5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3C9-AF39-AE42-81F3-262BAEB0B15E}"/>
              </c:ext>
            </c:extLst>
          </c:dPt>
          <c:dPt>
            <c:idx val="485"/>
            <c:bubble3D val="0"/>
            <c:spPr>
              <a:solidFill>
                <a:schemeClr val="accent6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3CB-AF39-AE42-81F3-262BAEB0B15E}"/>
              </c:ext>
            </c:extLst>
          </c:dPt>
          <c:dPt>
            <c:idx val="486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3CD-AF39-AE42-81F3-262BAEB0B15E}"/>
              </c:ext>
            </c:extLst>
          </c:dPt>
          <c:dPt>
            <c:idx val="487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3CF-AF39-AE42-81F3-262BAEB0B15E}"/>
              </c:ext>
            </c:extLst>
          </c:dPt>
          <c:dPt>
            <c:idx val="488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3D1-AF39-AE42-81F3-262BAEB0B15E}"/>
              </c:ext>
            </c:extLst>
          </c:dPt>
          <c:dPt>
            <c:idx val="489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3D3-AF39-AE42-81F3-262BAEB0B15E}"/>
              </c:ext>
            </c:extLst>
          </c:dPt>
          <c:dPt>
            <c:idx val="49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3D5-AF39-AE42-81F3-262BAEB0B15E}"/>
              </c:ext>
            </c:extLst>
          </c:dPt>
          <c:dPt>
            <c:idx val="491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3D7-AF39-AE42-81F3-262BAEB0B15E}"/>
              </c:ext>
            </c:extLst>
          </c:dPt>
          <c:dPt>
            <c:idx val="492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3D9-AF39-AE42-81F3-262BAEB0B15E}"/>
              </c:ext>
            </c:extLst>
          </c:dPt>
          <c:dPt>
            <c:idx val="493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3DB-AF39-AE42-81F3-262BAEB0B15E}"/>
              </c:ext>
            </c:extLst>
          </c:dPt>
          <c:dPt>
            <c:idx val="494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3DD-AF39-AE42-81F3-262BAEB0B15E}"/>
              </c:ext>
            </c:extLst>
          </c:dPt>
          <c:dPt>
            <c:idx val="495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3DF-AF39-AE42-81F3-262BAEB0B15E}"/>
              </c:ext>
            </c:extLst>
          </c:dPt>
          <c:dPt>
            <c:idx val="496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3E1-AF39-AE42-81F3-262BAEB0B15E}"/>
              </c:ext>
            </c:extLst>
          </c:dPt>
          <c:dPt>
            <c:idx val="497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3E3-AF39-AE42-81F3-262BAEB0B15E}"/>
              </c:ext>
            </c:extLst>
          </c:dPt>
          <c:dPt>
            <c:idx val="498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3E5-AF39-AE42-81F3-262BAEB0B15E}"/>
              </c:ext>
            </c:extLst>
          </c:dPt>
          <c:dPt>
            <c:idx val="499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3E7-AF39-AE42-81F3-262BAEB0B15E}"/>
              </c:ext>
            </c:extLst>
          </c:dPt>
          <c:dPt>
            <c:idx val="500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3E9-AF39-AE42-81F3-262BAEB0B15E}"/>
              </c:ext>
            </c:extLst>
          </c:dPt>
          <c:dPt>
            <c:idx val="501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3EB-AF39-AE42-81F3-262BAEB0B15E}"/>
              </c:ext>
            </c:extLst>
          </c:dPt>
          <c:dPt>
            <c:idx val="502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3ED-AF39-AE42-81F3-262BAEB0B15E}"/>
              </c:ext>
            </c:extLst>
          </c:dPt>
          <c:dPt>
            <c:idx val="503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3EF-AF39-AE42-81F3-262BAEB0B15E}"/>
              </c:ext>
            </c:extLst>
          </c:dPt>
          <c:dPt>
            <c:idx val="504"/>
            <c:bubble3D val="0"/>
            <c:spPr>
              <a:solidFill>
                <a:schemeClr val="accent1">
                  <a:lumMod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3F1-AF39-AE42-81F3-262BAEB0B15E}"/>
              </c:ext>
            </c:extLst>
          </c:dPt>
          <c:dPt>
            <c:idx val="505"/>
            <c:bubble3D val="0"/>
            <c:spPr>
              <a:solidFill>
                <a:schemeClr val="accent2">
                  <a:lumMod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3F3-AF39-AE42-81F3-262BAEB0B15E}"/>
              </c:ext>
            </c:extLst>
          </c:dPt>
          <c:dPt>
            <c:idx val="506"/>
            <c:bubble3D val="0"/>
            <c:spPr>
              <a:solidFill>
                <a:schemeClr val="accent3">
                  <a:lumMod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3F5-AF39-AE42-81F3-262BAEB0B15E}"/>
              </c:ext>
            </c:extLst>
          </c:dPt>
          <c:dPt>
            <c:idx val="507"/>
            <c:bubble3D val="0"/>
            <c:spPr>
              <a:solidFill>
                <a:schemeClr val="accent4">
                  <a:lumMod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3F7-AF39-AE42-81F3-262BAEB0B15E}"/>
              </c:ext>
            </c:extLst>
          </c:dPt>
          <c:dPt>
            <c:idx val="508"/>
            <c:bubble3D val="0"/>
            <c:spPr>
              <a:solidFill>
                <a:schemeClr val="accent5">
                  <a:lumMod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3F9-AF39-AE42-81F3-262BAEB0B15E}"/>
              </c:ext>
            </c:extLst>
          </c:dPt>
          <c:dPt>
            <c:idx val="509"/>
            <c:bubble3D val="0"/>
            <c:spPr>
              <a:solidFill>
                <a:schemeClr val="accent6">
                  <a:lumMod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3FB-AF39-AE42-81F3-262BAEB0B15E}"/>
              </c:ext>
            </c:extLst>
          </c:dPt>
          <c:dPt>
            <c:idx val="51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3FD-AF39-AE42-81F3-262BAEB0B15E}"/>
              </c:ext>
            </c:extLst>
          </c:dPt>
          <c:dPt>
            <c:idx val="511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3FF-AF39-AE42-81F3-262BAEB0B15E}"/>
              </c:ext>
            </c:extLst>
          </c:dPt>
          <c:dPt>
            <c:idx val="512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401-AF39-AE42-81F3-262BAEB0B15E}"/>
              </c:ext>
            </c:extLst>
          </c:dPt>
          <c:dPt>
            <c:idx val="513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403-AF39-AE42-81F3-262BAEB0B15E}"/>
              </c:ext>
            </c:extLst>
          </c:dPt>
          <c:dPt>
            <c:idx val="514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405-AF39-AE42-81F3-262BAEB0B15E}"/>
              </c:ext>
            </c:extLst>
          </c:dPt>
          <c:dPt>
            <c:idx val="515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407-AF39-AE42-81F3-262BAEB0B15E}"/>
              </c:ext>
            </c:extLst>
          </c:dPt>
          <c:dPt>
            <c:idx val="516"/>
            <c:bubble3D val="0"/>
            <c:spPr>
              <a:solidFill>
                <a:schemeClr val="accent1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409-AF39-AE42-81F3-262BAEB0B15E}"/>
              </c:ext>
            </c:extLst>
          </c:dPt>
          <c:dPt>
            <c:idx val="517"/>
            <c:bubble3D val="0"/>
            <c:spPr>
              <a:solidFill>
                <a:schemeClr val="accent2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40B-AF39-AE42-81F3-262BAEB0B15E}"/>
              </c:ext>
            </c:extLst>
          </c:dPt>
          <c:dPt>
            <c:idx val="518"/>
            <c:bubble3D val="0"/>
            <c:spPr>
              <a:solidFill>
                <a:schemeClr val="accent3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40D-AF39-AE42-81F3-262BAEB0B15E}"/>
              </c:ext>
            </c:extLst>
          </c:dPt>
          <c:dPt>
            <c:idx val="519"/>
            <c:bubble3D val="0"/>
            <c:spPr>
              <a:solidFill>
                <a:schemeClr val="accent4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40F-AF39-AE42-81F3-262BAEB0B15E}"/>
              </c:ext>
            </c:extLst>
          </c:dPt>
          <c:dPt>
            <c:idx val="520"/>
            <c:bubble3D val="0"/>
            <c:spPr>
              <a:solidFill>
                <a:schemeClr val="accent5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411-AF39-AE42-81F3-262BAEB0B15E}"/>
              </c:ext>
            </c:extLst>
          </c:dPt>
          <c:dPt>
            <c:idx val="521"/>
            <c:bubble3D val="0"/>
            <c:spPr>
              <a:solidFill>
                <a:schemeClr val="accent6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413-AF39-AE42-81F3-262BAEB0B15E}"/>
              </c:ext>
            </c:extLst>
          </c:dPt>
          <c:dPt>
            <c:idx val="522"/>
            <c:bubble3D val="0"/>
            <c:spPr>
              <a:solidFill>
                <a:schemeClr val="accent1">
                  <a:lumMod val="70000"/>
                  <a:lumOff val="3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415-AF39-AE42-81F3-262BAEB0B15E}"/>
              </c:ext>
            </c:extLst>
          </c:dPt>
          <c:dPt>
            <c:idx val="523"/>
            <c:bubble3D val="0"/>
            <c:spPr>
              <a:solidFill>
                <a:schemeClr val="accent2">
                  <a:lumMod val="70000"/>
                  <a:lumOff val="3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417-AF39-AE42-81F3-262BAEB0B15E}"/>
              </c:ext>
            </c:extLst>
          </c:dPt>
          <c:dPt>
            <c:idx val="524"/>
            <c:bubble3D val="0"/>
            <c:spPr>
              <a:solidFill>
                <a:schemeClr val="accent3">
                  <a:lumMod val="70000"/>
                  <a:lumOff val="3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419-AF39-AE42-81F3-262BAEB0B15E}"/>
              </c:ext>
            </c:extLst>
          </c:dPt>
          <c:dPt>
            <c:idx val="525"/>
            <c:bubble3D val="0"/>
            <c:spPr>
              <a:solidFill>
                <a:schemeClr val="accent4">
                  <a:lumMod val="70000"/>
                  <a:lumOff val="3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41B-AF39-AE42-81F3-262BAEB0B15E}"/>
              </c:ext>
            </c:extLst>
          </c:dPt>
          <c:dPt>
            <c:idx val="526"/>
            <c:bubble3D val="0"/>
            <c:spPr>
              <a:solidFill>
                <a:schemeClr val="accent5">
                  <a:lumMod val="70000"/>
                  <a:lumOff val="3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41D-AF39-AE42-81F3-262BAEB0B15E}"/>
              </c:ext>
            </c:extLst>
          </c:dPt>
          <c:dPt>
            <c:idx val="527"/>
            <c:bubble3D val="0"/>
            <c:spPr>
              <a:solidFill>
                <a:schemeClr val="accent6">
                  <a:lumMod val="70000"/>
                  <a:lumOff val="3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41F-AF39-AE42-81F3-262BAEB0B15E}"/>
              </c:ext>
            </c:extLst>
          </c:dPt>
          <c:dPt>
            <c:idx val="528"/>
            <c:bubble3D val="0"/>
            <c:spPr>
              <a:solidFill>
                <a:schemeClr val="accent1">
                  <a:lumMod val="7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421-AF39-AE42-81F3-262BAEB0B15E}"/>
              </c:ext>
            </c:extLst>
          </c:dPt>
          <c:dPt>
            <c:idx val="529"/>
            <c:bubble3D val="0"/>
            <c:spPr>
              <a:solidFill>
                <a:schemeClr val="accent2">
                  <a:lumMod val="7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423-AF39-AE42-81F3-262BAEB0B15E}"/>
              </c:ext>
            </c:extLst>
          </c:dPt>
          <c:dPt>
            <c:idx val="530"/>
            <c:bubble3D val="0"/>
            <c:spPr>
              <a:solidFill>
                <a:schemeClr val="accent3">
                  <a:lumMod val="7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425-AF39-AE42-81F3-262BAEB0B15E}"/>
              </c:ext>
            </c:extLst>
          </c:dPt>
          <c:dPt>
            <c:idx val="531"/>
            <c:bubble3D val="0"/>
            <c:spPr>
              <a:solidFill>
                <a:schemeClr val="accent4">
                  <a:lumMod val="7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427-AF39-AE42-81F3-262BAEB0B15E}"/>
              </c:ext>
            </c:extLst>
          </c:dPt>
          <c:dPt>
            <c:idx val="532"/>
            <c:bubble3D val="0"/>
            <c:spPr>
              <a:solidFill>
                <a:schemeClr val="accent5">
                  <a:lumMod val="7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429-AF39-AE42-81F3-262BAEB0B15E}"/>
              </c:ext>
            </c:extLst>
          </c:dPt>
          <c:dPt>
            <c:idx val="533"/>
            <c:bubble3D val="0"/>
            <c:spPr>
              <a:solidFill>
                <a:schemeClr val="accent6">
                  <a:lumMod val="7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42B-AF39-AE42-81F3-262BAEB0B15E}"/>
              </c:ext>
            </c:extLst>
          </c:dPt>
          <c:dPt>
            <c:idx val="534"/>
            <c:bubble3D val="0"/>
            <c:spPr>
              <a:solidFill>
                <a:schemeClr val="accent1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42D-AF39-AE42-81F3-262BAEB0B15E}"/>
              </c:ext>
            </c:extLst>
          </c:dPt>
          <c:dPt>
            <c:idx val="535"/>
            <c:bubble3D val="0"/>
            <c:spPr>
              <a:solidFill>
                <a:schemeClr val="accent2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42F-AF39-AE42-81F3-262BAEB0B15E}"/>
              </c:ext>
            </c:extLst>
          </c:dPt>
          <c:dPt>
            <c:idx val="536"/>
            <c:bubble3D val="0"/>
            <c:spPr>
              <a:solidFill>
                <a:schemeClr val="accent3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431-AF39-AE42-81F3-262BAEB0B15E}"/>
              </c:ext>
            </c:extLst>
          </c:dPt>
          <c:dPt>
            <c:idx val="537"/>
            <c:bubble3D val="0"/>
            <c:spPr>
              <a:solidFill>
                <a:schemeClr val="accent4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433-AF39-AE42-81F3-262BAEB0B15E}"/>
              </c:ext>
            </c:extLst>
          </c:dPt>
          <c:dPt>
            <c:idx val="538"/>
            <c:bubble3D val="0"/>
            <c:spPr>
              <a:solidFill>
                <a:schemeClr val="accent5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435-AF39-AE42-81F3-262BAEB0B15E}"/>
              </c:ext>
            </c:extLst>
          </c:dPt>
          <c:dPt>
            <c:idx val="539"/>
            <c:bubble3D val="0"/>
            <c:spPr>
              <a:solidFill>
                <a:schemeClr val="accent6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437-AF39-AE42-81F3-262BAEB0B15E}"/>
              </c:ext>
            </c:extLst>
          </c:dPt>
          <c:dPt>
            <c:idx val="54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439-AF39-AE42-81F3-262BAEB0B15E}"/>
              </c:ext>
            </c:extLst>
          </c:dPt>
          <c:dPt>
            <c:idx val="54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43B-AF39-AE42-81F3-262BAEB0B15E}"/>
              </c:ext>
            </c:extLst>
          </c:dPt>
          <c:dPt>
            <c:idx val="54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43D-AF39-AE42-81F3-262BAEB0B15E}"/>
              </c:ext>
            </c:extLst>
          </c:dPt>
          <c:dPt>
            <c:idx val="54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43F-AF39-AE42-81F3-262BAEB0B15E}"/>
              </c:ext>
            </c:extLst>
          </c:dPt>
          <c:dPt>
            <c:idx val="544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441-AF39-AE42-81F3-262BAEB0B15E}"/>
              </c:ext>
            </c:extLst>
          </c:dPt>
          <c:dPt>
            <c:idx val="545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443-AF39-AE42-81F3-262BAEB0B15E}"/>
              </c:ext>
            </c:extLst>
          </c:dPt>
          <c:dPt>
            <c:idx val="54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445-AF39-AE42-81F3-262BAEB0B15E}"/>
              </c:ext>
            </c:extLst>
          </c:dPt>
          <c:dPt>
            <c:idx val="54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447-AF39-AE42-81F3-262BAEB0B15E}"/>
              </c:ext>
            </c:extLst>
          </c:dPt>
          <c:dPt>
            <c:idx val="54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449-AF39-AE42-81F3-262BAEB0B15E}"/>
              </c:ext>
            </c:extLst>
          </c:dPt>
          <c:dPt>
            <c:idx val="54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44B-AF39-AE42-81F3-262BAEB0B15E}"/>
              </c:ext>
            </c:extLst>
          </c:dPt>
          <c:dPt>
            <c:idx val="55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44D-AF39-AE42-81F3-262BAEB0B15E}"/>
              </c:ext>
            </c:extLst>
          </c:dPt>
          <c:dPt>
            <c:idx val="551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44F-AF39-AE42-81F3-262BAEB0B15E}"/>
              </c:ext>
            </c:extLst>
          </c:dPt>
          <c:dPt>
            <c:idx val="55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451-AF39-AE42-81F3-262BAEB0B15E}"/>
              </c:ext>
            </c:extLst>
          </c:dPt>
          <c:dPt>
            <c:idx val="55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453-AF39-AE42-81F3-262BAEB0B15E}"/>
              </c:ext>
            </c:extLst>
          </c:dPt>
          <c:dPt>
            <c:idx val="55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455-AF39-AE42-81F3-262BAEB0B15E}"/>
              </c:ext>
            </c:extLst>
          </c:dPt>
          <c:dPt>
            <c:idx val="55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457-AF39-AE42-81F3-262BAEB0B15E}"/>
              </c:ext>
            </c:extLst>
          </c:dPt>
          <c:dPt>
            <c:idx val="556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459-AF39-AE42-81F3-262BAEB0B15E}"/>
              </c:ext>
            </c:extLst>
          </c:dPt>
          <c:dPt>
            <c:idx val="557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45B-AF39-AE42-81F3-262BAEB0B15E}"/>
              </c:ext>
            </c:extLst>
          </c:dPt>
          <c:dPt>
            <c:idx val="558"/>
            <c:bubble3D val="0"/>
            <c:spPr>
              <a:solidFill>
                <a:schemeClr val="accent1">
                  <a:lumMod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45D-AF39-AE42-81F3-262BAEB0B15E}"/>
              </c:ext>
            </c:extLst>
          </c:dPt>
          <c:dPt>
            <c:idx val="559"/>
            <c:bubble3D val="0"/>
            <c:spPr>
              <a:solidFill>
                <a:schemeClr val="accent2">
                  <a:lumMod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45F-AF39-AE42-81F3-262BAEB0B15E}"/>
              </c:ext>
            </c:extLst>
          </c:dPt>
          <c:dPt>
            <c:idx val="560"/>
            <c:bubble3D val="0"/>
            <c:spPr>
              <a:solidFill>
                <a:schemeClr val="accent3">
                  <a:lumMod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461-AF39-AE42-81F3-262BAEB0B15E}"/>
              </c:ext>
            </c:extLst>
          </c:dPt>
          <c:dPt>
            <c:idx val="561"/>
            <c:bubble3D val="0"/>
            <c:spPr>
              <a:solidFill>
                <a:schemeClr val="accent4">
                  <a:lumMod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463-AF39-AE42-81F3-262BAEB0B15E}"/>
              </c:ext>
            </c:extLst>
          </c:dPt>
          <c:dPt>
            <c:idx val="562"/>
            <c:bubble3D val="0"/>
            <c:spPr>
              <a:solidFill>
                <a:schemeClr val="accent5">
                  <a:lumMod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465-AF39-AE42-81F3-262BAEB0B15E}"/>
              </c:ext>
            </c:extLst>
          </c:dPt>
          <c:dPt>
            <c:idx val="563"/>
            <c:bubble3D val="0"/>
            <c:spPr>
              <a:solidFill>
                <a:schemeClr val="accent6">
                  <a:lumMod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467-AF39-AE42-81F3-262BAEB0B15E}"/>
              </c:ext>
            </c:extLst>
          </c:dPt>
          <c:dPt>
            <c:idx val="564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469-AF39-AE42-81F3-262BAEB0B15E}"/>
              </c:ext>
            </c:extLst>
          </c:dPt>
          <c:dPt>
            <c:idx val="565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46B-AF39-AE42-81F3-262BAEB0B15E}"/>
              </c:ext>
            </c:extLst>
          </c:dPt>
          <c:dPt>
            <c:idx val="566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46D-AF39-AE42-81F3-262BAEB0B15E}"/>
              </c:ext>
            </c:extLst>
          </c:dPt>
          <c:dPt>
            <c:idx val="567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46F-AF39-AE42-81F3-262BAEB0B15E}"/>
              </c:ext>
            </c:extLst>
          </c:dPt>
          <c:dPt>
            <c:idx val="568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471-AF39-AE42-81F3-262BAEB0B15E}"/>
              </c:ext>
            </c:extLst>
          </c:dPt>
          <c:dPt>
            <c:idx val="569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473-AF39-AE42-81F3-262BAEB0B15E}"/>
              </c:ext>
            </c:extLst>
          </c:dPt>
          <c:dPt>
            <c:idx val="570"/>
            <c:bubble3D val="0"/>
            <c:spPr>
              <a:solidFill>
                <a:schemeClr val="accent1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475-AF39-AE42-81F3-262BAEB0B15E}"/>
              </c:ext>
            </c:extLst>
          </c:dPt>
          <c:dPt>
            <c:idx val="571"/>
            <c:bubble3D val="0"/>
            <c:spPr>
              <a:solidFill>
                <a:schemeClr val="accent2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477-AF39-AE42-81F3-262BAEB0B15E}"/>
              </c:ext>
            </c:extLst>
          </c:dPt>
          <c:dPt>
            <c:idx val="572"/>
            <c:bubble3D val="0"/>
            <c:spPr>
              <a:solidFill>
                <a:schemeClr val="accent3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479-AF39-AE42-81F3-262BAEB0B15E}"/>
              </c:ext>
            </c:extLst>
          </c:dPt>
          <c:dPt>
            <c:idx val="573"/>
            <c:bubble3D val="0"/>
            <c:spPr>
              <a:solidFill>
                <a:schemeClr val="accent4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47B-AF39-AE42-81F3-262BAEB0B15E}"/>
              </c:ext>
            </c:extLst>
          </c:dPt>
          <c:dPt>
            <c:idx val="574"/>
            <c:bubble3D val="0"/>
            <c:spPr>
              <a:solidFill>
                <a:schemeClr val="accent5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47D-AF39-AE42-81F3-262BAEB0B15E}"/>
              </c:ext>
            </c:extLst>
          </c:dPt>
          <c:dPt>
            <c:idx val="575"/>
            <c:bubble3D val="0"/>
            <c:spPr>
              <a:solidFill>
                <a:schemeClr val="accent6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47F-AF39-AE42-81F3-262BAEB0B15E}"/>
              </c:ext>
            </c:extLst>
          </c:dPt>
          <c:dPt>
            <c:idx val="576"/>
            <c:bubble3D val="0"/>
            <c:spPr>
              <a:solidFill>
                <a:schemeClr val="accent1">
                  <a:lumMod val="70000"/>
                  <a:lumOff val="3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481-AF39-AE42-81F3-262BAEB0B15E}"/>
              </c:ext>
            </c:extLst>
          </c:dPt>
          <c:dPt>
            <c:idx val="577"/>
            <c:bubble3D val="0"/>
            <c:spPr>
              <a:solidFill>
                <a:schemeClr val="accent2">
                  <a:lumMod val="70000"/>
                  <a:lumOff val="3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483-AF39-AE42-81F3-262BAEB0B15E}"/>
              </c:ext>
            </c:extLst>
          </c:dPt>
          <c:dPt>
            <c:idx val="578"/>
            <c:bubble3D val="0"/>
            <c:spPr>
              <a:solidFill>
                <a:schemeClr val="accent3">
                  <a:lumMod val="70000"/>
                  <a:lumOff val="3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485-AF39-AE42-81F3-262BAEB0B15E}"/>
              </c:ext>
            </c:extLst>
          </c:dPt>
          <c:dPt>
            <c:idx val="579"/>
            <c:bubble3D val="0"/>
            <c:spPr>
              <a:solidFill>
                <a:schemeClr val="accent4">
                  <a:lumMod val="70000"/>
                  <a:lumOff val="3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487-AF39-AE42-81F3-262BAEB0B15E}"/>
              </c:ext>
            </c:extLst>
          </c:dPt>
          <c:dPt>
            <c:idx val="580"/>
            <c:bubble3D val="0"/>
            <c:spPr>
              <a:solidFill>
                <a:schemeClr val="accent5">
                  <a:lumMod val="70000"/>
                  <a:lumOff val="3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489-AF39-AE42-81F3-262BAEB0B15E}"/>
              </c:ext>
            </c:extLst>
          </c:dPt>
          <c:dPt>
            <c:idx val="581"/>
            <c:bubble3D val="0"/>
            <c:spPr>
              <a:solidFill>
                <a:schemeClr val="accent6">
                  <a:lumMod val="70000"/>
                  <a:lumOff val="3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48B-AF39-AE42-81F3-262BAEB0B15E}"/>
              </c:ext>
            </c:extLst>
          </c:dPt>
          <c:dPt>
            <c:idx val="582"/>
            <c:bubble3D val="0"/>
            <c:spPr>
              <a:solidFill>
                <a:schemeClr val="accent1">
                  <a:lumMod val="7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48D-AF39-AE42-81F3-262BAEB0B15E}"/>
              </c:ext>
            </c:extLst>
          </c:dPt>
          <c:dPt>
            <c:idx val="583"/>
            <c:bubble3D val="0"/>
            <c:spPr>
              <a:solidFill>
                <a:schemeClr val="accent2">
                  <a:lumMod val="7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48F-AF39-AE42-81F3-262BAEB0B15E}"/>
              </c:ext>
            </c:extLst>
          </c:dPt>
          <c:dPt>
            <c:idx val="584"/>
            <c:bubble3D val="0"/>
            <c:spPr>
              <a:solidFill>
                <a:schemeClr val="accent3">
                  <a:lumMod val="7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491-AF39-AE42-81F3-262BAEB0B15E}"/>
              </c:ext>
            </c:extLst>
          </c:dPt>
          <c:dPt>
            <c:idx val="585"/>
            <c:bubble3D val="0"/>
            <c:spPr>
              <a:solidFill>
                <a:schemeClr val="accent4">
                  <a:lumMod val="7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493-AF39-AE42-81F3-262BAEB0B15E}"/>
              </c:ext>
            </c:extLst>
          </c:dPt>
          <c:dPt>
            <c:idx val="586"/>
            <c:bubble3D val="0"/>
            <c:spPr>
              <a:solidFill>
                <a:schemeClr val="accent5">
                  <a:lumMod val="7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495-AF39-AE42-81F3-262BAEB0B15E}"/>
              </c:ext>
            </c:extLst>
          </c:dPt>
          <c:dPt>
            <c:idx val="587"/>
            <c:bubble3D val="0"/>
            <c:spPr>
              <a:solidFill>
                <a:schemeClr val="accent6">
                  <a:lumMod val="7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497-AF39-AE42-81F3-262BAEB0B15E}"/>
              </c:ext>
            </c:extLst>
          </c:dPt>
          <c:dPt>
            <c:idx val="588"/>
            <c:bubble3D val="0"/>
            <c:spPr>
              <a:solidFill>
                <a:schemeClr val="accent1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499-AF39-AE42-81F3-262BAEB0B15E}"/>
              </c:ext>
            </c:extLst>
          </c:dPt>
          <c:dPt>
            <c:idx val="589"/>
            <c:bubble3D val="0"/>
            <c:spPr>
              <a:solidFill>
                <a:schemeClr val="accent2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49B-AF39-AE42-81F3-262BAEB0B15E}"/>
              </c:ext>
            </c:extLst>
          </c:dPt>
          <c:dPt>
            <c:idx val="590"/>
            <c:bubble3D val="0"/>
            <c:spPr>
              <a:solidFill>
                <a:schemeClr val="accent3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49D-AF39-AE42-81F3-262BAEB0B15E}"/>
              </c:ext>
            </c:extLst>
          </c:dPt>
          <c:dPt>
            <c:idx val="591"/>
            <c:bubble3D val="0"/>
            <c:spPr>
              <a:solidFill>
                <a:schemeClr val="accent4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49F-AF39-AE42-81F3-262BAEB0B15E}"/>
              </c:ext>
            </c:extLst>
          </c:dPt>
          <c:dPt>
            <c:idx val="592"/>
            <c:bubble3D val="0"/>
            <c:spPr>
              <a:solidFill>
                <a:schemeClr val="accent5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4A1-AF39-AE42-81F3-262BAEB0B15E}"/>
              </c:ext>
            </c:extLst>
          </c:dPt>
          <c:dPt>
            <c:idx val="593"/>
            <c:bubble3D val="0"/>
            <c:spPr>
              <a:solidFill>
                <a:schemeClr val="accent6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4A3-AF39-AE42-81F3-262BAEB0B15E}"/>
              </c:ext>
            </c:extLst>
          </c:dPt>
          <c:dPt>
            <c:idx val="594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4A5-AF39-AE42-81F3-262BAEB0B15E}"/>
              </c:ext>
            </c:extLst>
          </c:dPt>
          <c:dPt>
            <c:idx val="595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4A7-AF39-AE42-81F3-262BAEB0B15E}"/>
              </c:ext>
            </c:extLst>
          </c:dPt>
          <c:dPt>
            <c:idx val="596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4A9-AF39-AE42-81F3-262BAEB0B15E}"/>
              </c:ext>
            </c:extLst>
          </c:dPt>
          <c:dPt>
            <c:idx val="597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4AB-AF39-AE42-81F3-262BAEB0B15E}"/>
              </c:ext>
            </c:extLst>
          </c:dPt>
          <c:dPt>
            <c:idx val="598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4AD-AF39-AE42-81F3-262BAEB0B15E}"/>
              </c:ext>
            </c:extLst>
          </c:dPt>
          <c:dPt>
            <c:idx val="599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4AF-AF39-AE42-81F3-262BAEB0B15E}"/>
              </c:ext>
            </c:extLst>
          </c:dPt>
          <c:dPt>
            <c:idx val="600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4B1-AF39-AE42-81F3-262BAEB0B15E}"/>
              </c:ext>
            </c:extLst>
          </c:dPt>
          <c:dPt>
            <c:idx val="601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4B3-AF39-AE42-81F3-262BAEB0B15E}"/>
              </c:ext>
            </c:extLst>
          </c:dPt>
          <c:dPt>
            <c:idx val="602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4B5-AF39-AE42-81F3-262BAEB0B15E}"/>
              </c:ext>
            </c:extLst>
          </c:dPt>
          <c:dPt>
            <c:idx val="603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4B7-AF39-AE42-81F3-262BAEB0B15E}"/>
              </c:ext>
            </c:extLst>
          </c:dPt>
          <c:dPt>
            <c:idx val="604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4B9-AF39-AE42-81F3-262BAEB0B15E}"/>
              </c:ext>
            </c:extLst>
          </c:dPt>
          <c:dPt>
            <c:idx val="605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4BB-AF39-AE42-81F3-262BAEB0B15E}"/>
              </c:ext>
            </c:extLst>
          </c:dPt>
          <c:dPt>
            <c:idx val="606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4BD-AF39-AE42-81F3-262BAEB0B15E}"/>
              </c:ext>
            </c:extLst>
          </c:dPt>
          <c:dPt>
            <c:idx val="607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4BF-AF39-AE42-81F3-262BAEB0B15E}"/>
              </c:ext>
            </c:extLst>
          </c:dPt>
          <c:dPt>
            <c:idx val="608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4C1-AF39-AE42-81F3-262BAEB0B15E}"/>
              </c:ext>
            </c:extLst>
          </c:dPt>
          <c:dPt>
            <c:idx val="609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4C3-AF39-AE42-81F3-262BAEB0B15E}"/>
              </c:ext>
            </c:extLst>
          </c:dPt>
          <c:dPt>
            <c:idx val="610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4C5-AF39-AE42-81F3-262BAEB0B15E}"/>
              </c:ext>
            </c:extLst>
          </c:dPt>
          <c:dPt>
            <c:idx val="611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4C7-AF39-AE42-81F3-262BAEB0B15E}"/>
              </c:ext>
            </c:extLst>
          </c:dPt>
          <c:dPt>
            <c:idx val="612"/>
            <c:bubble3D val="0"/>
            <c:spPr>
              <a:solidFill>
                <a:schemeClr val="accent1">
                  <a:lumMod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4C9-AF39-AE42-81F3-262BAEB0B15E}"/>
              </c:ext>
            </c:extLst>
          </c:dPt>
          <c:dPt>
            <c:idx val="613"/>
            <c:bubble3D val="0"/>
            <c:spPr>
              <a:solidFill>
                <a:schemeClr val="accent2">
                  <a:lumMod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4CB-AF39-AE42-81F3-262BAEB0B15E}"/>
              </c:ext>
            </c:extLst>
          </c:dPt>
          <c:dPt>
            <c:idx val="614"/>
            <c:bubble3D val="0"/>
            <c:spPr>
              <a:solidFill>
                <a:schemeClr val="accent3">
                  <a:lumMod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4CD-AF39-AE42-81F3-262BAEB0B15E}"/>
              </c:ext>
            </c:extLst>
          </c:dPt>
          <c:dPt>
            <c:idx val="615"/>
            <c:bubble3D val="0"/>
            <c:spPr>
              <a:solidFill>
                <a:schemeClr val="accent4">
                  <a:lumMod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4CF-AF39-AE42-81F3-262BAEB0B15E}"/>
              </c:ext>
            </c:extLst>
          </c:dPt>
          <c:dPt>
            <c:idx val="616"/>
            <c:bubble3D val="0"/>
            <c:spPr>
              <a:solidFill>
                <a:schemeClr val="accent5">
                  <a:lumMod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4D1-AF39-AE42-81F3-262BAEB0B15E}"/>
              </c:ext>
            </c:extLst>
          </c:dPt>
          <c:dPt>
            <c:idx val="617"/>
            <c:bubble3D val="0"/>
            <c:spPr>
              <a:solidFill>
                <a:schemeClr val="accent6">
                  <a:lumMod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4D3-AF39-AE42-81F3-262BAEB0B15E}"/>
              </c:ext>
            </c:extLst>
          </c:dPt>
          <c:dPt>
            <c:idx val="618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4D5-AF39-AE42-81F3-262BAEB0B15E}"/>
              </c:ext>
            </c:extLst>
          </c:dPt>
          <c:dPt>
            <c:idx val="619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4D7-AF39-AE42-81F3-262BAEB0B15E}"/>
              </c:ext>
            </c:extLst>
          </c:dPt>
          <c:dPt>
            <c:idx val="62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4D9-AF39-AE42-81F3-262BAEB0B15E}"/>
              </c:ext>
            </c:extLst>
          </c:dPt>
          <c:dPt>
            <c:idx val="621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4DB-AF39-AE42-81F3-262BAEB0B15E}"/>
              </c:ext>
            </c:extLst>
          </c:dPt>
          <c:dPt>
            <c:idx val="622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4DD-AF39-AE42-81F3-262BAEB0B15E}"/>
              </c:ext>
            </c:extLst>
          </c:dPt>
          <c:dPt>
            <c:idx val="623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4DF-AF39-AE42-81F3-262BAEB0B15E}"/>
              </c:ext>
            </c:extLst>
          </c:dPt>
          <c:dPt>
            <c:idx val="624"/>
            <c:bubble3D val="0"/>
            <c:spPr>
              <a:solidFill>
                <a:schemeClr val="accent1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4E1-AF39-AE42-81F3-262BAEB0B15E}"/>
              </c:ext>
            </c:extLst>
          </c:dPt>
          <c:dPt>
            <c:idx val="625"/>
            <c:bubble3D val="0"/>
            <c:spPr>
              <a:solidFill>
                <a:schemeClr val="accent2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4E3-AF39-AE42-81F3-262BAEB0B15E}"/>
              </c:ext>
            </c:extLst>
          </c:dPt>
          <c:dPt>
            <c:idx val="626"/>
            <c:bubble3D val="0"/>
            <c:spPr>
              <a:solidFill>
                <a:schemeClr val="accent3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4E5-AF39-AE42-81F3-262BAEB0B15E}"/>
              </c:ext>
            </c:extLst>
          </c:dPt>
          <c:dPt>
            <c:idx val="627"/>
            <c:bubble3D val="0"/>
            <c:spPr>
              <a:solidFill>
                <a:schemeClr val="accent4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4E7-AF39-AE42-81F3-262BAEB0B15E}"/>
              </c:ext>
            </c:extLst>
          </c:dPt>
          <c:dPt>
            <c:idx val="628"/>
            <c:bubble3D val="0"/>
            <c:spPr>
              <a:solidFill>
                <a:schemeClr val="accent5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4E9-AF39-AE42-81F3-262BAEB0B15E}"/>
              </c:ext>
            </c:extLst>
          </c:dPt>
          <c:dPt>
            <c:idx val="629"/>
            <c:bubble3D val="0"/>
            <c:spPr>
              <a:solidFill>
                <a:schemeClr val="accent6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4EB-AF39-AE42-81F3-262BAEB0B15E}"/>
              </c:ext>
            </c:extLst>
          </c:dPt>
          <c:dPt>
            <c:idx val="630"/>
            <c:bubble3D val="0"/>
            <c:spPr>
              <a:solidFill>
                <a:schemeClr val="accent1">
                  <a:lumMod val="70000"/>
                  <a:lumOff val="3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4ED-AF39-AE42-81F3-262BAEB0B15E}"/>
              </c:ext>
            </c:extLst>
          </c:dPt>
          <c:dPt>
            <c:idx val="631"/>
            <c:bubble3D val="0"/>
            <c:spPr>
              <a:solidFill>
                <a:schemeClr val="accent2">
                  <a:lumMod val="70000"/>
                  <a:lumOff val="3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4EF-AF39-AE42-81F3-262BAEB0B15E}"/>
              </c:ext>
            </c:extLst>
          </c:dPt>
          <c:dPt>
            <c:idx val="632"/>
            <c:bubble3D val="0"/>
            <c:spPr>
              <a:solidFill>
                <a:schemeClr val="accent3">
                  <a:lumMod val="70000"/>
                  <a:lumOff val="3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4F1-AF39-AE42-81F3-262BAEB0B15E}"/>
              </c:ext>
            </c:extLst>
          </c:dPt>
          <c:dPt>
            <c:idx val="633"/>
            <c:bubble3D val="0"/>
            <c:spPr>
              <a:solidFill>
                <a:schemeClr val="accent4">
                  <a:lumMod val="70000"/>
                  <a:lumOff val="3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4F3-AF39-AE42-81F3-262BAEB0B15E}"/>
              </c:ext>
            </c:extLst>
          </c:dPt>
          <c:dPt>
            <c:idx val="634"/>
            <c:bubble3D val="0"/>
            <c:spPr>
              <a:solidFill>
                <a:schemeClr val="accent5">
                  <a:lumMod val="70000"/>
                  <a:lumOff val="3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4F5-AF39-AE42-81F3-262BAEB0B15E}"/>
              </c:ext>
            </c:extLst>
          </c:dPt>
          <c:dPt>
            <c:idx val="635"/>
            <c:bubble3D val="0"/>
            <c:spPr>
              <a:solidFill>
                <a:schemeClr val="accent6">
                  <a:lumMod val="70000"/>
                  <a:lumOff val="3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4F7-AF39-AE42-81F3-262BAEB0B15E}"/>
              </c:ext>
            </c:extLst>
          </c:dPt>
          <c:dPt>
            <c:idx val="636"/>
            <c:bubble3D val="0"/>
            <c:spPr>
              <a:solidFill>
                <a:schemeClr val="accent1">
                  <a:lumMod val="7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4F9-AF39-AE42-81F3-262BAEB0B15E}"/>
              </c:ext>
            </c:extLst>
          </c:dPt>
          <c:dPt>
            <c:idx val="637"/>
            <c:bubble3D val="0"/>
            <c:spPr>
              <a:solidFill>
                <a:schemeClr val="accent2">
                  <a:lumMod val="7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4FB-AF39-AE42-81F3-262BAEB0B15E}"/>
              </c:ext>
            </c:extLst>
          </c:dPt>
          <c:dPt>
            <c:idx val="638"/>
            <c:bubble3D val="0"/>
            <c:spPr>
              <a:solidFill>
                <a:schemeClr val="accent3">
                  <a:lumMod val="7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4FD-AF39-AE42-81F3-262BAEB0B15E}"/>
              </c:ext>
            </c:extLst>
          </c:dPt>
          <c:dPt>
            <c:idx val="639"/>
            <c:bubble3D val="0"/>
            <c:spPr>
              <a:solidFill>
                <a:schemeClr val="accent4">
                  <a:lumMod val="7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4FF-AF39-AE42-81F3-262BAEB0B15E}"/>
              </c:ext>
            </c:extLst>
          </c:dPt>
          <c:dPt>
            <c:idx val="640"/>
            <c:bubble3D val="0"/>
            <c:spPr>
              <a:solidFill>
                <a:schemeClr val="accent5">
                  <a:lumMod val="7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501-AF39-AE42-81F3-262BAEB0B15E}"/>
              </c:ext>
            </c:extLst>
          </c:dPt>
          <c:dPt>
            <c:idx val="641"/>
            <c:bubble3D val="0"/>
            <c:spPr>
              <a:solidFill>
                <a:schemeClr val="accent6">
                  <a:lumMod val="7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503-AF39-AE42-81F3-262BAEB0B15E}"/>
              </c:ext>
            </c:extLst>
          </c:dPt>
          <c:dPt>
            <c:idx val="642"/>
            <c:bubble3D val="0"/>
            <c:spPr>
              <a:solidFill>
                <a:schemeClr val="accent1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505-AF39-AE42-81F3-262BAEB0B15E}"/>
              </c:ext>
            </c:extLst>
          </c:dPt>
          <c:dPt>
            <c:idx val="643"/>
            <c:bubble3D val="0"/>
            <c:spPr>
              <a:solidFill>
                <a:schemeClr val="accent2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507-AF39-AE42-81F3-262BAEB0B15E}"/>
              </c:ext>
            </c:extLst>
          </c:dPt>
          <c:dPt>
            <c:idx val="644"/>
            <c:bubble3D val="0"/>
            <c:spPr>
              <a:solidFill>
                <a:schemeClr val="accent3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509-AF39-AE42-81F3-262BAEB0B15E}"/>
              </c:ext>
            </c:extLst>
          </c:dPt>
          <c:dPt>
            <c:idx val="645"/>
            <c:bubble3D val="0"/>
            <c:spPr>
              <a:solidFill>
                <a:schemeClr val="accent4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50B-AF39-AE42-81F3-262BAEB0B15E}"/>
              </c:ext>
            </c:extLst>
          </c:dPt>
          <c:dPt>
            <c:idx val="646"/>
            <c:bubble3D val="0"/>
            <c:spPr>
              <a:solidFill>
                <a:schemeClr val="accent5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50D-AF39-AE42-81F3-262BAEB0B15E}"/>
              </c:ext>
            </c:extLst>
          </c:dPt>
          <c:dPt>
            <c:idx val="647"/>
            <c:bubble3D val="0"/>
            <c:spPr>
              <a:solidFill>
                <a:schemeClr val="accent6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50F-AF39-AE42-81F3-262BAEB0B15E}"/>
              </c:ext>
            </c:extLst>
          </c:dPt>
          <c:dPt>
            <c:idx val="648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511-AF39-AE42-81F3-262BAEB0B15E}"/>
              </c:ext>
            </c:extLst>
          </c:dPt>
          <c:dPt>
            <c:idx val="649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513-AF39-AE42-81F3-262BAEB0B15E}"/>
              </c:ext>
            </c:extLst>
          </c:dPt>
          <c:dPt>
            <c:idx val="65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515-AF39-AE42-81F3-262BAEB0B15E}"/>
              </c:ext>
            </c:extLst>
          </c:dPt>
          <c:dPt>
            <c:idx val="651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517-AF39-AE42-81F3-262BAEB0B15E}"/>
              </c:ext>
            </c:extLst>
          </c:dPt>
          <c:dPt>
            <c:idx val="652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519-AF39-AE42-81F3-262BAEB0B15E}"/>
              </c:ext>
            </c:extLst>
          </c:dPt>
          <c:dPt>
            <c:idx val="653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51B-AF39-AE42-81F3-262BAEB0B15E}"/>
              </c:ext>
            </c:extLst>
          </c:dPt>
          <c:dPt>
            <c:idx val="654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51D-AF39-AE42-81F3-262BAEB0B15E}"/>
              </c:ext>
            </c:extLst>
          </c:dPt>
          <c:dPt>
            <c:idx val="655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51F-AF39-AE42-81F3-262BAEB0B15E}"/>
              </c:ext>
            </c:extLst>
          </c:dPt>
          <c:dPt>
            <c:idx val="656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521-AF39-AE42-81F3-262BAEB0B15E}"/>
              </c:ext>
            </c:extLst>
          </c:dPt>
          <c:dPt>
            <c:idx val="657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523-AF39-AE42-81F3-262BAEB0B15E}"/>
              </c:ext>
            </c:extLst>
          </c:dPt>
          <c:dPt>
            <c:idx val="658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525-AF39-AE42-81F3-262BAEB0B15E}"/>
              </c:ext>
            </c:extLst>
          </c:dPt>
          <c:dPt>
            <c:idx val="659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527-AF39-AE42-81F3-262BAEB0B15E}"/>
              </c:ext>
            </c:extLst>
          </c:dPt>
          <c:dPt>
            <c:idx val="660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529-AF39-AE42-81F3-262BAEB0B15E}"/>
              </c:ext>
            </c:extLst>
          </c:dPt>
          <c:dPt>
            <c:idx val="661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52B-AF39-AE42-81F3-262BAEB0B15E}"/>
              </c:ext>
            </c:extLst>
          </c:dPt>
          <c:dPt>
            <c:idx val="662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52D-AF39-AE42-81F3-262BAEB0B15E}"/>
              </c:ext>
            </c:extLst>
          </c:dPt>
          <c:dPt>
            <c:idx val="663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52F-AF39-AE42-81F3-262BAEB0B15E}"/>
              </c:ext>
            </c:extLst>
          </c:dPt>
          <c:dPt>
            <c:idx val="664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531-AF39-AE42-81F3-262BAEB0B15E}"/>
              </c:ext>
            </c:extLst>
          </c:dPt>
          <c:dPt>
            <c:idx val="665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533-AF39-AE42-81F3-262BAEB0B15E}"/>
              </c:ext>
            </c:extLst>
          </c:dPt>
          <c:dPt>
            <c:idx val="666"/>
            <c:bubble3D val="0"/>
            <c:spPr>
              <a:solidFill>
                <a:schemeClr val="accent1">
                  <a:lumMod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535-AF39-AE42-81F3-262BAEB0B15E}"/>
              </c:ext>
            </c:extLst>
          </c:dPt>
          <c:dPt>
            <c:idx val="667"/>
            <c:bubble3D val="0"/>
            <c:spPr>
              <a:solidFill>
                <a:schemeClr val="accent2">
                  <a:lumMod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537-AF39-AE42-81F3-262BAEB0B15E}"/>
              </c:ext>
            </c:extLst>
          </c:dPt>
          <c:dPt>
            <c:idx val="668"/>
            <c:bubble3D val="0"/>
            <c:spPr>
              <a:solidFill>
                <a:schemeClr val="accent3">
                  <a:lumMod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539-AF39-AE42-81F3-262BAEB0B15E}"/>
              </c:ext>
            </c:extLst>
          </c:dPt>
          <c:dPt>
            <c:idx val="669"/>
            <c:bubble3D val="0"/>
            <c:spPr>
              <a:solidFill>
                <a:schemeClr val="accent4">
                  <a:lumMod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53B-AF39-AE42-81F3-262BAEB0B15E}"/>
              </c:ext>
            </c:extLst>
          </c:dPt>
          <c:dPt>
            <c:idx val="670"/>
            <c:bubble3D val="0"/>
            <c:spPr>
              <a:solidFill>
                <a:schemeClr val="accent5">
                  <a:lumMod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53D-AF39-AE42-81F3-262BAEB0B15E}"/>
              </c:ext>
            </c:extLst>
          </c:dPt>
          <c:dPt>
            <c:idx val="671"/>
            <c:bubble3D val="0"/>
            <c:spPr>
              <a:solidFill>
                <a:schemeClr val="accent6">
                  <a:lumMod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53F-AF39-AE42-81F3-262BAEB0B15E}"/>
              </c:ext>
            </c:extLst>
          </c:dPt>
          <c:dPt>
            <c:idx val="672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541-AF39-AE42-81F3-262BAEB0B15E}"/>
              </c:ext>
            </c:extLst>
          </c:dPt>
          <c:dPt>
            <c:idx val="673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543-AF39-AE42-81F3-262BAEB0B15E}"/>
              </c:ext>
            </c:extLst>
          </c:dPt>
          <c:dPt>
            <c:idx val="674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545-AF39-AE42-81F3-262BAEB0B15E}"/>
              </c:ext>
            </c:extLst>
          </c:dPt>
          <c:dPt>
            <c:idx val="675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547-AF39-AE42-81F3-262BAEB0B15E}"/>
              </c:ext>
            </c:extLst>
          </c:dPt>
          <c:dPt>
            <c:idx val="676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549-AF39-AE42-81F3-262BAEB0B15E}"/>
              </c:ext>
            </c:extLst>
          </c:dPt>
          <c:dPt>
            <c:idx val="677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54B-AF39-AE42-81F3-262BAEB0B15E}"/>
              </c:ext>
            </c:extLst>
          </c:dPt>
          <c:dPt>
            <c:idx val="678"/>
            <c:bubble3D val="0"/>
            <c:spPr>
              <a:solidFill>
                <a:schemeClr val="accent1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54D-AF39-AE42-81F3-262BAEB0B15E}"/>
              </c:ext>
            </c:extLst>
          </c:dPt>
          <c:dPt>
            <c:idx val="679"/>
            <c:bubble3D val="0"/>
            <c:spPr>
              <a:solidFill>
                <a:schemeClr val="accent2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54F-AF39-AE42-81F3-262BAEB0B15E}"/>
              </c:ext>
            </c:extLst>
          </c:dPt>
          <c:dPt>
            <c:idx val="680"/>
            <c:bubble3D val="0"/>
            <c:spPr>
              <a:solidFill>
                <a:schemeClr val="accent3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551-AF39-AE42-81F3-262BAEB0B15E}"/>
              </c:ext>
            </c:extLst>
          </c:dPt>
          <c:dPt>
            <c:idx val="681"/>
            <c:bubble3D val="0"/>
            <c:spPr>
              <a:solidFill>
                <a:schemeClr val="accent4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553-AF39-AE42-81F3-262BAEB0B15E}"/>
              </c:ext>
            </c:extLst>
          </c:dPt>
          <c:dPt>
            <c:idx val="682"/>
            <c:bubble3D val="0"/>
            <c:spPr>
              <a:solidFill>
                <a:schemeClr val="accent5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555-AF39-AE42-81F3-262BAEB0B15E}"/>
              </c:ext>
            </c:extLst>
          </c:dPt>
          <c:dPt>
            <c:idx val="683"/>
            <c:bubble3D val="0"/>
            <c:spPr>
              <a:solidFill>
                <a:schemeClr val="accent6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557-AF39-AE42-81F3-262BAEB0B15E}"/>
              </c:ext>
            </c:extLst>
          </c:dPt>
          <c:dPt>
            <c:idx val="684"/>
            <c:bubble3D val="0"/>
            <c:spPr>
              <a:solidFill>
                <a:schemeClr val="accent1">
                  <a:lumMod val="70000"/>
                  <a:lumOff val="3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559-AF39-AE42-81F3-262BAEB0B15E}"/>
              </c:ext>
            </c:extLst>
          </c:dPt>
          <c:dPt>
            <c:idx val="685"/>
            <c:bubble3D val="0"/>
            <c:spPr>
              <a:solidFill>
                <a:schemeClr val="accent2">
                  <a:lumMod val="70000"/>
                  <a:lumOff val="3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55B-AF39-AE42-81F3-262BAEB0B15E}"/>
              </c:ext>
            </c:extLst>
          </c:dPt>
          <c:dPt>
            <c:idx val="686"/>
            <c:bubble3D val="0"/>
            <c:spPr>
              <a:solidFill>
                <a:schemeClr val="accent3">
                  <a:lumMod val="70000"/>
                  <a:lumOff val="3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55D-AF39-AE42-81F3-262BAEB0B15E}"/>
              </c:ext>
            </c:extLst>
          </c:dPt>
          <c:dPt>
            <c:idx val="687"/>
            <c:bubble3D val="0"/>
            <c:spPr>
              <a:solidFill>
                <a:schemeClr val="accent4">
                  <a:lumMod val="70000"/>
                  <a:lumOff val="3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55F-AF39-AE42-81F3-262BAEB0B15E}"/>
              </c:ext>
            </c:extLst>
          </c:dPt>
          <c:dPt>
            <c:idx val="688"/>
            <c:bubble3D val="0"/>
            <c:spPr>
              <a:solidFill>
                <a:schemeClr val="accent5">
                  <a:lumMod val="70000"/>
                  <a:lumOff val="3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561-AF39-AE42-81F3-262BAEB0B15E}"/>
              </c:ext>
            </c:extLst>
          </c:dPt>
          <c:dPt>
            <c:idx val="689"/>
            <c:bubble3D val="0"/>
            <c:spPr>
              <a:solidFill>
                <a:schemeClr val="accent6">
                  <a:lumMod val="70000"/>
                  <a:lumOff val="3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563-AF39-AE42-81F3-262BAEB0B15E}"/>
              </c:ext>
            </c:extLst>
          </c:dPt>
          <c:dPt>
            <c:idx val="690"/>
            <c:bubble3D val="0"/>
            <c:spPr>
              <a:solidFill>
                <a:schemeClr val="accent1">
                  <a:lumMod val="7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565-AF39-AE42-81F3-262BAEB0B15E}"/>
              </c:ext>
            </c:extLst>
          </c:dPt>
          <c:dPt>
            <c:idx val="691"/>
            <c:bubble3D val="0"/>
            <c:spPr>
              <a:solidFill>
                <a:schemeClr val="accent2">
                  <a:lumMod val="7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567-AF39-AE42-81F3-262BAEB0B15E}"/>
              </c:ext>
            </c:extLst>
          </c:dPt>
          <c:dPt>
            <c:idx val="692"/>
            <c:bubble3D val="0"/>
            <c:spPr>
              <a:solidFill>
                <a:schemeClr val="accent3">
                  <a:lumMod val="7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569-AF39-AE42-81F3-262BAEB0B15E}"/>
              </c:ext>
            </c:extLst>
          </c:dPt>
          <c:dPt>
            <c:idx val="693"/>
            <c:bubble3D val="0"/>
            <c:spPr>
              <a:solidFill>
                <a:schemeClr val="accent4">
                  <a:lumMod val="7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56B-AF39-AE42-81F3-262BAEB0B15E}"/>
              </c:ext>
            </c:extLst>
          </c:dPt>
          <c:dPt>
            <c:idx val="694"/>
            <c:bubble3D val="0"/>
            <c:spPr>
              <a:solidFill>
                <a:schemeClr val="accent5">
                  <a:lumMod val="7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56D-AF39-AE42-81F3-262BAEB0B15E}"/>
              </c:ext>
            </c:extLst>
          </c:dPt>
          <c:dPt>
            <c:idx val="695"/>
            <c:bubble3D val="0"/>
            <c:spPr>
              <a:solidFill>
                <a:schemeClr val="accent6">
                  <a:lumMod val="7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56F-AF39-AE42-81F3-262BAEB0B15E}"/>
              </c:ext>
            </c:extLst>
          </c:dPt>
          <c:dPt>
            <c:idx val="696"/>
            <c:bubble3D val="0"/>
            <c:spPr>
              <a:solidFill>
                <a:schemeClr val="accent1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571-AF39-AE42-81F3-262BAEB0B15E}"/>
              </c:ext>
            </c:extLst>
          </c:dPt>
          <c:dPt>
            <c:idx val="697"/>
            <c:bubble3D val="0"/>
            <c:spPr>
              <a:solidFill>
                <a:schemeClr val="accent2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573-AF39-AE42-81F3-262BAEB0B15E}"/>
              </c:ext>
            </c:extLst>
          </c:dPt>
          <c:dPt>
            <c:idx val="698"/>
            <c:bubble3D val="0"/>
            <c:spPr>
              <a:solidFill>
                <a:schemeClr val="accent3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575-AF39-AE42-81F3-262BAEB0B15E}"/>
              </c:ext>
            </c:extLst>
          </c:dPt>
          <c:dPt>
            <c:idx val="699"/>
            <c:bubble3D val="0"/>
            <c:spPr>
              <a:solidFill>
                <a:schemeClr val="accent4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577-AF39-AE42-81F3-262BAEB0B15E}"/>
              </c:ext>
            </c:extLst>
          </c:dPt>
          <c:dPt>
            <c:idx val="700"/>
            <c:bubble3D val="0"/>
            <c:spPr>
              <a:solidFill>
                <a:schemeClr val="accent5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579-AF39-AE42-81F3-262BAEB0B15E}"/>
              </c:ext>
            </c:extLst>
          </c:dPt>
          <c:dPt>
            <c:idx val="701"/>
            <c:bubble3D val="0"/>
            <c:spPr>
              <a:solidFill>
                <a:schemeClr val="accent6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57B-AF39-AE42-81F3-262BAEB0B15E}"/>
              </c:ext>
            </c:extLst>
          </c:dPt>
          <c:dPt>
            <c:idx val="702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57D-AF39-AE42-81F3-262BAEB0B15E}"/>
              </c:ext>
            </c:extLst>
          </c:dPt>
          <c:dPt>
            <c:idx val="703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57F-AF39-AE42-81F3-262BAEB0B15E}"/>
              </c:ext>
            </c:extLst>
          </c:dPt>
          <c:dPt>
            <c:idx val="704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581-AF39-AE42-81F3-262BAEB0B15E}"/>
              </c:ext>
            </c:extLst>
          </c:dPt>
          <c:dPt>
            <c:idx val="705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583-AF39-AE42-81F3-262BAEB0B15E}"/>
              </c:ext>
            </c:extLst>
          </c:dPt>
          <c:dPt>
            <c:idx val="706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585-AF39-AE42-81F3-262BAEB0B15E}"/>
              </c:ext>
            </c:extLst>
          </c:dPt>
          <c:dPt>
            <c:idx val="707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587-AF39-AE42-81F3-262BAEB0B15E}"/>
              </c:ext>
            </c:extLst>
          </c:dPt>
          <c:dPt>
            <c:idx val="708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589-AF39-AE42-81F3-262BAEB0B15E}"/>
              </c:ext>
            </c:extLst>
          </c:dPt>
          <c:dPt>
            <c:idx val="709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58B-AF39-AE42-81F3-262BAEB0B15E}"/>
              </c:ext>
            </c:extLst>
          </c:dPt>
          <c:dPt>
            <c:idx val="710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58D-AF39-AE42-81F3-262BAEB0B15E}"/>
              </c:ext>
            </c:extLst>
          </c:dPt>
          <c:dPt>
            <c:idx val="711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58F-AF39-AE42-81F3-262BAEB0B15E}"/>
              </c:ext>
            </c:extLst>
          </c:dPt>
          <c:dPt>
            <c:idx val="712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591-AF39-AE42-81F3-262BAEB0B15E}"/>
              </c:ext>
            </c:extLst>
          </c:dPt>
          <c:dPt>
            <c:idx val="713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593-AF39-AE42-81F3-262BAEB0B15E}"/>
              </c:ext>
            </c:extLst>
          </c:dPt>
          <c:dPt>
            <c:idx val="714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595-AF39-AE42-81F3-262BAEB0B15E}"/>
              </c:ext>
            </c:extLst>
          </c:dPt>
          <c:dPt>
            <c:idx val="715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597-AF39-AE42-81F3-262BAEB0B15E}"/>
              </c:ext>
            </c:extLst>
          </c:dPt>
          <c:dPt>
            <c:idx val="716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599-AF39-AE42-81F3-262BAEB0B15E}"/>
              </c:ext>
            </c:extLst>
          </c:dPt>
          <c:dPt>
            <c:idx val="717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59B-AF39-AE42-81F3-262BAEB0B15E}"/>
              </c:ext>
            </c:extLst>
          </c:dPt>
          <c:dPt>
            <c:idx val="718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59D-AF39-AE42-81F3-262BAEB0B15E}"/>
              </c:ext>
            </c:extLst>
          </c:dPt>
          <c:dPt>
            <c:idx val="719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59F-AF39-AE42-81F3-262BAEB0B15E}"/>
              </c:ext>
            </c:extLst>
          </c:dPt>
          <c:dPt>
            <c:idx val="720"/>
            <c:bubble3D val="0"/>
            <c:spPr>
              <a:solidFill>
                <a:schemeClr val="accent1">
                  <a:lumMod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5A1-AF39-AE42-81F3-262BAEB0B15E}"/>
              </c:ext>
            </c:extLst>
          </c:dPt>
          <c:dPt>
            <c:idx val="721"/>
            <c:bubble3D val="0"/>
            <c:spPr>
              <a:solidFill>
                <a:schemeClr val="accent2">
                  <a:lumMod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5A3-AF39-AE42-81F3-262BAEB0B15E}"/>
              </c:ext>
            </c:extLst>
          </c:dPt>
          <c:dPt>
            <c:idx val="722"/>
            <c:bubble3D val="0"/>
            <c:spPr>
              <a:solidFill>
                <a:schemeClr val="accent3">
                  <a:lumMod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5A5-AF39-AE42-81F3-262BAEB0B15E}"/>
              </c:ext>
            </c:extLst>
          </c:dPt>
          <c:dPt>
            <c:idx val="723"/>
            <c:bubble3D val="0"/>
            <c:spPr>
              <a:solidFill>
                <a:schemeClr val="accent4">
                  <a:lumMod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5A7-AF39-AE42-81F3-262BAEB0B15E}"/>
              </c:ext>
            </c:extLst>
          </c:dPt>
          <c:dPt>
            <c:idx val="724"/>
            <c:bubble3D val="0"/>
            <c:spPr>
              <a:solidFill>
                <a:schemeClr val="accent5">
                  <a:lumMod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5A9-AF39-AE42-81F3-262BAEB0B15E}"/>
              </c:ext>
            </c:extLst>
          </c:dPt>
          <c:dPt>
            <c:idx val="725"/>
            <c:bubble3D val="0"/>
            <c:spPr>
              <a:solidFill>
                <a:schemeClr val="accent6">
                  <a:lumMod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5AB-AF39-AE42-81F3-262BAEB0B15E}"/>
              </c:ext>
            </c:extLst>
          </c:dPt>
          <c:dPt>
            <c:idx val="726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5AD-AF39-AE42-81F3-262BAEB0B15E}"/>
              </c:ext>
            </c:extLst>
          </c:dPt>
          <c:dPt>
            <c:idx val="727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5AF-AF39-AE42-81F3-262BAEB0B15E}"/>
              </c:ext>
            </c:extLst>
          </c:dPt>
          <c:dPt>
            <c:idx val="728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5B1-AF39-AE42-81F3-262BAEB0B15E}"/>
              </c:ext>
            </c:extLst>
          </c:dPt>
          <c:dPt>
            <c:idx val="729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5B3-AF39-AE42-81F3-262BAEB0B15E}"/>
              </c:ext>
            </c:extLst>
          </c:dPt>
          <c:dPt>
            <c:idx val="730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5B5-AF39-AE42-81F3-262BAEB0B15E}"/>
              </c:ext>
            </c:extLst>
          </c:dPt>
          <c:dPt>
            <c:idx val="731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5B7-AF39-AE42-81F3-262BAEB0B15E}"/>
              </c:ext>
            </c:extLst>
          </c:dPt>
          <c:dPt>
            <c:idx val="732"/>
            <c:bubble3D val="0"/>
            <c:spPr>
              <a:solidFill>
                <a:schemeClr val="accent1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5B9-AF39-AE42-81F3-262BAEB0B15E}"/>
              </c:ext>
            </c:extLst>
          </c:dPt>
          <c:dPt>
            <c:idx val="733"/>
            <c:bubble3D val="0"/>
            <c:spPr>
              <a:solidFill>
                <a:schemeClr val="accent2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5BB-AF39-AE42-81F3-262BAEB0B15E}"/>
              </c:ext>
            </c:extLst>
          </c:dPt>
          <c:dPt>
            <c:idx val="734"/>
            <c:bubble3D val="0"/>
            <c:spPr>
              <a:solidFill>
                <a:schemeClr val="accent3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5BD-AF39-AE42-81F3-262BAEB0B15E}"/>
              </c:ext>
            </c:extLst>
          </c:dPt>
          <c:dPt>
            <c:idx val="735"/>
            <c:bubble3D val="0"/>
            <c:spPr>
              <a:solidFill>
                <a:schemeClr val="accent4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5BF-AF39-AE42-81F3-262BAEB0B15E}"/>
              </c:ext>
            </c:extLst>
          </c:dPt>
          <c:dPt>
            <c:idx val="736"/>
            <c:bubble3D val="0"/>
            <c:spPr>
              <a:solidFill>
                <a:schemeClr val="accent5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5C1-AF39-AE42-81F3-262BAEB0B15E}"/>
              </c:ext>
            </c:extLst>
          </c:dPt>
          <c:dPt>
            <c:idx val="737"/>
            <c:bubble3D val="0"/>
            <c:spPr>
              <a:solidFill>
                <a:schemeClr val="accent6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5C3-AF39-AE42-81F3-262BAEB0B15E}"/>
              </c:ext>
            </c:extLst>
          </c:dPt>
          <c:dPt>
            <c:idx val="738"/>
            <c:bubble3D val="0"/>
            <c:spPr>
              <a:solidFill>
                <a:schemeClr val="accent1">
                  <a:lumMod val="70000"/>
                  <a:lumOff val="3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5C5-AF39-AE42-81F3-262BAEB0B15E}"/>
              </c:ext>
            </c:extLst>
          </c:dPt>
          <c:dPt>
            <c:idx val="739"/>
            <c:bubble3D val="0"/>
            <c:spPr>
              <a:solidFill>
                <a:schemeClr val="accent2">
                  <a:lumMod val="70000"/>
                  <a:lumOff val="3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5C7-AF39-AE42-81F3-262BAEB0B15E}"/>
              </c:ext>
            </c:extLst>
          </c:dPt>
          <c:dPt>
            <c:idx val="740"/>
            <c:bubble3D val="0"/>
            <c:spPr>
              <a:solidFill>
                <a:schemeClr val="accent3">
                  <a:lumMod val="70000"/>
                  <a:lumOff val="3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5C9-AF39-AE42-81F3-262BAEB0B15E}"/>
              </c:ext>
            </c:extLst>
          </c:dPt>
          <c:dPt>
            <c:idx val="741"/>
            <c:bubble3D val="0"/>
            <c:spPr>
              <a:solidFill>
                <a:schemeClr val="accent4">
                  <a:lumMod val="70000"/>
                  <a:lumOff val="3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5CB-AF39-AE42-81F3-262BAEB0B15E}"/>
              </c:ext>
            </c:extLst>
          </c:dPt>
          <c:dPt>
            <c:idx val="742"/>
            <c:bubble3D val="0"/>
            <c:spPr>
              <a:solidFill>
                <a:schemeClr val="accent5">
                  <a:lumMod val="70000"/>
                  <a:lumOff val="3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5CD-AF39-AE42-81F3-262BAEB0B15E}"/>
              </c:ext>
            </c:extLst>
          </c:dPt>
          <c:dPt>
            <c:idx val="743"/>
            <c:bubble3D val="0"/>
            <c:spPr>
              <a:solidFill>
                <a:schemeClr val="accent6">
                  <a:lumMod val="70000"/>
                  <a:lumOff val="3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5CF-AF39-AE42-81F3-262BAEB0B15E}"/>
              </c:ext>
            </c:extLst>
          </c:dPt>
          <c:dPt>
            <c:idx val="744"/>
            <c:bubble3D val="0"/>
            <c:spPr>
              <a:solidFill>
                <a:schemeClr val="accent1">
                  <a:lumMod val="7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5D1-AF39-AE42-81F3-262BAEB0B15E}"/>
              </c:ext>
            </c:extLst>
          </c:dPt>
          <c:dPt>
            <c:idx val="745"/>
            <c:bubble3D val="0"/>
            <c:spPr>
              <a:solidFill>
                <a:schemeClr val="accent2">
                  <a:lumMod val="7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5D3-AF39-AE42-81F3-262BAEB0B15E}"/>
              </c:ext>
            </c:extLst>
          </c:dPt>
          <c:dPt>
            <c:idx val="746"/>
            <c:bubble3D val="0"/>
            <c:spPr>
              <a:solidFill>
                <a:schemeClr val="accent3">
                  <a:lumMod val="7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5D5-AF39-AE42-81F3-262BAEB0B15E}"/>
              </c:ext>
            </c:extLst>
          </c:dPt>
          <c:dPt>
            <c:idx val="747"/>
            <c:bubble3D val="0"/>
            <c:spPr>
              <a:solidFill>
                <a:schemeClr val="accent4">
                  <a:lumMod val="7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5D7-AF39-AE42-81F3-262BAEB0B15E}"/>
              </c:ext>
            </c:extLst>
          </c:dPt>
          <c:dPt>
            <c:idx val="748"/>
            <c:bubble3D val="0"/>
            <c:spPr>
              <a:solidFill>
                <a:schemeClr val="accent5">
                  <a:lumMod val="7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5D9-AF39-AE42-81F3-262BAEB0B15E}"/>
              </c:ext>
            </c:extLst>
          </c:dPt>
          <c:dPt>
            <c:idx val="749"/>
            <c:bubble3D val="0"/>
            <c:spPr>
              <a:solidFill>
                <a:schemeClr val="accent6">
                  <a:lumMod val="7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5DB-AF39-AE42-81F3-262BAEB0B15E}"/>
              </c:ext>
            </c:extLst>
          </c:dPt>
          <c:dPt>
            <c:idx val="750"/>
            <c:bubble3D val="0"/>
            <c:spPr>
              <a:solidFill>
                <a:schemeClr val="accent1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5DD-AF39-AE42-81F3-262BAEB0B15E}"/>
              </c:ext>
            </c:extLst>
          </c:dPt>
          <c:dPt>
            <c:idx val="751"/>
            <c:bubble3D val="0"/>
            <c:spPr>
              <a:solidFill>
                <a:schemeClr val="accent2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5DF-AF39-AE42-81F3-262BAEB0B15E}"/>
              </c:ext>
            </c:extLst>
          </c:dPt>
          <c:dPt>
            <c:idx val="752"/>
            <c:bubble3D val="0"/>
            <c:spPr>
              <a:solidFill>
                <a:schemeClr val="accent3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5E1-AF39-AE42-81F3-262BAEB0B15E}"/>
              </c:ext>
            </c:extLst>
          </c:dPt>
          <c:dPt>
            <c:idx val="753"/>
            <c:bubble3D val="0"/>
            <c:spPr>
              <a:solidFill>
                <a:schemeClr val="accent4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5E3-AF39-AE42-81F3-262BAEB0B15E}"/>
              </c:ext>
            </c:extLst>
          </c:dPt>
          <c:dPt>
            <c:idx val="754"/>
            <c:bubble3D val="0"/>
            <c:spPr>
              <a:solidFill>
                <a:schemeClr val="accent5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5E5-AF39-AE42-81F3-262BAEB0B15E}"/>
              </c:ext>
            </c:extLst>
          </c:dPt>
          <c:dPt>
            <c:idx val="755"/>
            <c:bubble3D val="0"/>
            <c:spPr>
              <a:solidFill>
                <a:schemeClr val="accent6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5E7-AF39-AE42-81F3-262BAEB0B15E}"/>
              </c:ext>
            </c:extLst>
          </c:dPt>
          <c:dPt>
            <c:idx val="756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5E9-AF39-AE42-81F3-262BAEB0B15E}"/>
              </c:ext>
            </c:extLst>
          </c:dPt>
          <c:dPt>
            <c:idx val="757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5EB-AF39-AE42-81F3-262BAEB0B15E}"/>
              </c:ext>
            </c:extLst>
          </c:dPt>
          <c:dPt>
            <c:idx val="758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5ED-AF39-AE42-81F3-262BAEB0B15E}"/>
              </c:ext>
            </c:extLst>
          </c:dPt>
          <c:dPt>
            <c:idx val="759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5EF-AF39-AE42-81F3-262BAEB0B15E}"/>
              </c:ext>
            </c:extLst>
          </c:dPt>
          <c:dPt>
            <c:idx val="76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5F1-AF39-AE42-81F3-262BAEB0B15E}"/>
              </c:ext>
            </c:extLst>
          </c:dPt>
          <c:dPt>
            <c:idx val="761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5F3-AF39-AE42-81F3-262BAEB0B15E}"/>
              </c:ext>
            </c:extLst>
          </c:dPt>
          <c:dPt>
            <c:idx val="762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5F5-AF39-AE42-81F3-262BAEB0B15E}"/>
              </c:ext>
            </c:extLst>
          </c:dPt>
          <c:dPt>
            <c:idx val="763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5F7-AF39-AE42-81F3-262BAEB0B15E}"/>
              </c:ext>
            </c:extLst>
          </c:dPt>
          <c:dPt>
            <c:idx val="764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5F9-AF39-AE42-81F3-262BAEB0B15E}"/>
              </c:ext>
            </c:extLst>
          </c:dPt>
          <c:dPt>
            <c:idx val="765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5FB-AF39-AE42-81F3-262BAEB0B15E}"/>
              </c:ext>
            </c:extLst>
          </c:dPt>
          <c:dPt>
            <c:idx val="766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5FD-AF39-AE42-81F3-262BAEB0B15E}"/>
              </c:ext>
            </c:extLst>
          </c:dPt>
          <c:dPt>
            <c:idx val="767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5FF-AF39-AE42-81F3-262BAEB0B15E}"/>
              </c:ext>
            </c:extLst>
          </c:dPt>
          <c:dPt>
            <c:idx val="768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601-AF39-AE42-81F3-262BAEB0B15E}"/>
              </c:ext>
            </c:extLst>
          </c:dPt>
          <c:dPt>
            <c:idx val="769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603-AF39-AE42-81F3-262BAEB0B15E}"/>
              </c:ext>
            </c:extLst>
          </c:dPt>
          <c:dPt>
            <c:idx val="770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605-AF39-AE42-81F3-262BAEB0B15E}"/>
              </c:ext>
            </c:extLst>
          </c:dPt>
          <c:dPt>
            <c:idx val="771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607-AF39-AE42-81F3-262BAEB0B15E}"/>
              </c:ext>
            </c:extLst>
          </c:dPt>
          <c:dPt>
            <c:idx val="772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609-AF39-AE42-81F3-262BAEB0B15E}"/>
              </c:ext>
            </c:extLst>
          </c:dPt>
          <c:dPt>
            <c:idx val="773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60B-AF39-AE42-81F3-262BAEB0B15E}"/>
              </c:ext>
            </c:extLst>
          </c:dPt>
          <c:dPt>
            <c:idx val="774"/>
            <c:bubble3D val="0"/>
            <c:spPr>
              <a:solidFill>
                <a:schemeClr val="accent1">
                  <a:lumMod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60D-AF39-AE42-81F3-262BAEB0B15E}"/>
              </c:ext>
            </c:extLst>
          </c:dPt>
          <c:dPt>
            <c:idx val="775"/>
            <c:bubble3D val="0"/>
            <c:spPr>
              <a:solidFill>
                <a:schemeClr val="accent2">
                  <a:lumMod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60F-AF39-AE42-81F3-262BAEB0B15E}"/>
              </c:ext>
            </c:extLst>
          </c:dPt>
          <c:dPt>
            <c:idx val="776"/>
            <c:bubble3D val="0"/>
            <c:spPr>
              <a:solidFill>
                <a:schemeClr val="accent3">
                  <a:lumMod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611-AF39-AE42-81F3-262BAEB0B15E}"/>
              </c:ext>
            </c:extLst>
          </c:dPt>
          <c:dPt>
            <c:idx val="777"/>
            <c:bubble3D val="0"/>
            <c:spPr>
              <a:solidFill>
                <a:schemeClr val="accent4">
                  <a:lumMod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613-AF39-AE42-81F3-262BAEB0B15E}"/>
              </c:ext>
            </c:extLst>
          </c:dPt>
          <c:dPt>
            <c:idx val="778"/>
            <c:bubble3D val="0"/>
            <c:spPr>
              <a:solidFill>
                <a:schemeClr val="accent5">
                  <a:lumMod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615-AF39-AE42-81F3-262BAEB0B15E}"/>
              </c:ext>
            </c:extLst>
          </c:dPt>
          <c:dPt>
            <c:idx val="779"/>
            <c:bubble3D val="0"/>
            <c:spPr>
              <a:solidFill>
                <a:schemeClr val="accent6">
                  <a:lumMod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617-AF39-AE42-81F3-262BAEB0B15E}"/>
              </c:ext>
            </c:extLst>
          </c:dPt>
          <c:dPt>
            <c:idx val="78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619-AF39-AE42-81F3-262BAEB0B15E}"/>
              </c:ext>
            </c:extLst>
          </c:dPt>
          <c:dPt>
            <c:idx val="781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61B-AF39-AE42-81F3-262BAEB0B15E}"/>
              </c:ext>
            </c:extLst>
          </c:dPt>
          <c:dPt>
            <c:idx val="782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61D-AF39-AE42-81F3-262BAEB0B15E}"/>
              </c:ext>
            </c:extLst>
          </c:dPt>
          <c:dPt>
            <c:idx val="783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61F-AF39-AE42-81F3-262BAEB0B15E}"/>
              </c:ext>
            </c:extLst>
          </c:dPt>
          <c:dPt>
            <c:idx val="784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621-AF39-AE42-81F3-262BAEB0B15E}"/>
              </c:ext>
            </c:extLst>
          </c:dPt>
          <c:dPt>
            <c:idx val="785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623-AF39-AE42-81F3-262BAEB0B15E}"/>
              </c:ext>
            </c:extLst>
          </c:dPt>
          <c:dPt>
            <c:idx val="786"/>
            <c:bubble3D val="0"/>
            <c:spPr>
              <a:solidFill>
                <a:schemeClr val="accent1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625-AF39-AE42-81F3-262BAEB0B15E}"/>
              </c:ext>
            </c:extLst>
          </c:dPt>
          <c:dPt>
            <c:idx val="787"/>
            <c:bubble3D val="0"/>
            <c:spPr>
              <a:solidFill>
                <a:schemeClr val="accent2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627-AF39-AE42-81F3-262BAEB0B15E}"/>
              </c:ext>
            </c:extLst>
          </c:dPt>
          <c:dPt>
            <c:idx val="788"/>
            <c:bubble3D val="0"/>
            <c:spPr>
              <a:solidFill>
                <a:schemeClr val="accent3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629-AF39-AE42-81F3-262BAEB0B15E}"/>
              </c:ext>
            </c:extLst>
          </c:dPt>
          <c:dPt>
            <c:idx val="789"/>
            <c:bubble3D val="0"/>
            <c:spPr>
              <a:solidFill>
                <a:schemeClr val="accent4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62B-AF39-AE42-81F3-262BAEB0B15E}"/>
              </c:ext>
            </c:extLst>
          </c:dPt>
          <c:dPt>
            <c:idx val="790"/>
            <c:bubble3D val="0"/>
            <c:spPr>
              <a:solidFill>
                <a:schemeClr val="accent5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62D-AF39-AE42-81F3-262BAEB0B15E}"/>
              </c:ext>
            </c:extLst>
          </c:dPt>
          <c:dPt>
            <c:idx val="791"/>
            <c:bubble3D val="0"/>
            <c:spPr>
              <a:solidFill>
                <a:schemeClr val="accent6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62F-AF39-AE42-81F3-262BAEB0B15E}"/>
              </c:ext>
            </c:extLst>
          </c:dPt>
          <c:dPt>
            <c:idx val="792"/>
            <c:bubble3D val="0"/>
            <c:spPr>
              <a:solidFill>
                <a:schemeClr val="accent1">
                  <a:lumMod val="70000"/>
                  <a:lumOff val="3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631-AF39-AE42-81F3-262BAEB0B15E}"/>
              </c:ext>
            </c:extLst>
          </c:dPt>
          <c:dPt>
            <c:idx val="793"/>
            <c:bubble3D val="0"/>
            <c:spPr>
              <a:solidFill>
                <a:schemeClr val="accent2">
                  <a:lumMod val="70000"/>
                  <a:lumOff val="3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633-AF39-AE42-81F3-262BAEB0B15E}"/>
              </c:ext>
            </c:extLst>
          </c:dPt>
          <c:dPt>
            <c:idx val="794"/>
            <c:bubble3D val="0"/>
            <c:spPr>
              <a:solidFill>
                <a:schemeClr val="accent3">
                  <a:lumMod val="70000"/>
                  <a:lumOff val="3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635-AF39-AE42-81F3-262BAEB0B15E}"/>
              </c:ext>
            </c:extLst>
          </c:dPt>
          <c:dPt>
            <c:idx val="795"/>
            <c:bubble3D val="0"/>
            <c:spPr>
              <a:solidFill>
                <a:schemeClr val="accent4">
                  <a:lumMod val="70000"/>
                  <a:lumOff val="3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637-AF39-AE42-81F3-262BAEB0B15E}"/>
              </c:ext>
            </c:extLst>
          </c:dPt>
          <c:dPt>
            <c:idx val="796"/>
            <c:bubble3D val="0"/>
            <c:spPr>
              <a:solidFill>
                <a:schemeClr val="accent5">
                  <a:lumMod val="70000"/>
                  <a:lumOff val="3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639-AF39-AE42-81F3-262BAEB0B15E}"/>
              </c:ext>
            </c:extLst>
          </c:dPt>
          <c:dPt>
            <c:idx val="797"/>
            <c:bubble3D val="0"/>
            <c:spPr>
              <a:solidFill>
                <a:schemeClr val="accent6">
                  <a:lumMod val="70000"/>
                  <a:lumOff val="3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63B-AF39-AE42-81F3-262BAEB0B15E}"/>
              </c:ext>
            </c:extLst>
          </c:dPt>
          <c:dPt>
            <c:idx val="798"/>
            <c:bubble3D val="0"/>
            <c:spPr>
              <a:solidFill>
                <a:schemeClr val="accent1">
                  <a:lumMod val="7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63D-AF39-AE42-81F3-262BAEB0B15E}"/>
              </c:ext>
            </c:extLst>
          </c:dPt>
          <c:dPt>
            <c:idx val="799"/>
            <c:bubble3D val="0"/>
            <c:spPr>
              <a:solidFill>
                <a:schemeClr val="accent2">
                  <a:lumMod val="7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63F-AF39-AE42-81F3-262BAEB0B15E}"/>
              </c:ext>
            </c:extLst>
          </c:dPt>
          <c:dPt>
            <c:idx val="800"/>
            <c:bubble3D val="0"/>
            <c:spPr>
              <a:solidFill>
                <a:schemeClr val="accent3">
                  <a:lumMod val="7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641-AF39-AE42-81F3-262BAEB0B15E}"/>
              </c:ext>
            </c:extLst>
          </c:dPt>
          <c:dPt>
            <c:idx val="801"/>
            <c:bubble3D val="0"/>
            <c:spPr>
              <a:solidFill>
                <a:schemeClr val="accent4">
                  <a:lumMod val="7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643-AF39-AE42-81F3-262BAEB0B15E}"/>
              </c:ext>
            </c:extLst>
          </c:dPt>
          <c:dPt>
            <c:idx val="802"/>
            <c:bubble3D val="0"/>
            <c:spPr>
              <a:solidFill>
                <a:schemeClr val="accent5">
                  <a:lumMod val="7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645-AF39-AE42-81F3-262BAEB0B15E}"/>
              </c:ext>
            </c:extLst>
          </c:dPt>
          <c:dPt>
            <c:idx val="803"/>
            <c:bubble3D val="0"/>
            <c:spPr>
              <a:solidFill>
                <a:schemeClr val="accent6">
                  <a:lumMod val="7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647-AF39-AE42-81F3-262BAEB0B15E}"/>
              </c:ext>
            </c:extLst>
          </c:dPt>
          <c:dPt>
            <c:idx val="804"/>
            <c:bubble3D val="0"/>
            <c:spPr>
              <a:solidFill>
                <a:schemeClr val="accent1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649-AF39-AE42-81F3-262BAEB0B15E}"/>
              </c:ext>
            </c:extLst>
          </c:dPt>
          <c:dPt>
            <c:idx val="805"/>
            <c:bubble3D val="0"/>
            <c:spPr>
              <a:solidFill>
                <a:schemeClr val="accent2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64B-AF39-AE42-81F3-262BAEB0B15E}"/>
              </c:ext>
            </c:extLst>
          </c:dPt>
          <c:dPt>
            <c:idx val="806"/>
            <c:bubble3D val="0"/>
            <c:spPr>
              <a:solidFill>
                <a:schemeClr val="accent3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64D-AF39-AE42-81F3-262BAEB0B15E}"/>
              </c:ext>
            </c:extLst>
          </c:dPt>
          <c:dPt>
            <c:idx val="807"/>
            <c:bubble3D val="0"/>
            <c:spPr>
              <a:solidFill>
                <a:schemeClr val="accent4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64F-AF39-AE42-81F3-262BAEB0B15E}"/>
              </c:ext>
            </c:extLst>
          </c:dPt>
          <c:dPt>
            <c:idx val="808"/>
            <c:bubble3D val="0"/>
            <c:spPr>
              <a:solidFill>
                <a:schemeClr val="accent5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651-AF39-AE42-81F3-262BAEB0B15E}"/>
              </c:ext>
            </c:extLst>
          </c:dPt>
          <c:dPt>
            <c:idx val="809"/>
            <c:bubble3D val="0"/>
            <c:spPr>
              <a:solidFill>
                <a:schemeClr val="accent6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653-AF39-AE42-81F3-262BAEB0B15E}"/>
              </c:ext>
            </c:extLst>
          </c:dPt>
          <c:dPt>
            <c:idx val="81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655-AF39-AE42-81F3-262BAEB0B15E}"/>
              </c:ext>
            </c:extLst>
          </c:dPt>
          <c:dPt>
            <c:idx val="81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657-AF39-AE42-81F3-262BAEB0B15E}"/>
              </c:ext>
            </c:extLst>
          </c:dPt>
          <c:dPt>
            <c:idx val="81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659-AF39-AE42-81F3-262BAEB0B15E}"/>
              </c:ext>
            </c:extLst>
          </c:dPt>
          <c:dPt>
            <c:idx val="81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65B-AF39-AE42-81F3-262BAEB0B15E}"/>
              </c:ext>
            </c:extLst>
          </c:dPt>
          <c:dPt>
            <c:idx val="814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65D-AF39-AE42-81F3-262BAEB0B15E}"/>
              </c:ext>
            </c:extLst>
          </c:dPt>
          <c:dPt>
            <c:idx val="815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65F-AF39-AE42-81F3-262BAEB0B15E}"/>
              </c:ext>
            </c:extLst>
          </c:dPt>
          <c:dPt>
            <c:idx val="81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661-AF39-AE42-81F3-262BAEB0B15E}"/>
              </c:ext>
            </c:extLst>
          </c:dPt>
          <c:dPt>
            <c:idx val="81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663-AF39-AE42-81F3-262BAEB0B15E}"/>
              </c:ext>
            </c:extLst>
          </c:dPt>
          <c:dPt>
            <c:idx val="81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665-AF39-AE42-81F3-262BAEB0B15E}"/>
              </c:ext>
            </c:extLst>
          </c:dPt>
          <c:dPt>
            <c:idx val="81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667-AF39-AE42-81F3-262BAEB0B15E}"/>
              </c:ext>
            </c:extLst>
          </c:dPt>
          <c:dPt>
            <c:idx val="82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669-AF39-AE42-81F3-262BAEB0B15E}"/>
              </c:ext>
            </c:extLst>
          </c:dPt>
          <c:dPt>
            <c:idx val="821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66B-AF39-AE42-81F3-262BAEB0B15E}"/>
              </c:ext>
            </c:extLst>
          </c:dPt>
          <c:dPt>
            <c:idx val="82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66D-AF39-AE42-81F3-262BAEB0B15E}"/>
              </c:ext>
            </c:extLst>
          </c:dPt>
          <c:dPt>
            <c:idx val="82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66F-AF39-AE42-81F3-262BAEB0B15E}"/>
              </c:ext>
            </c:extLst>
          </c:dPt>
          <c:dPt>
            <c:idx val="82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671-AF39-AE42-81F3-262BAEB0B15E}"/>
              </c:ext>
            </c:extLst>
          </c:dPt>
          <c:dPt>
            <c:idx val="82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673-AF39-AE42-81F3-262BAEB0B15E}"/>
              </c:ext>
            </c:extLst>
          </c:dPt>
          <c:dPt>
            <c:idx val="826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675-AF39-AE42-81F3-262BAEB0B15E}"/>
              </c:ext>
            </c:extLst>
          </c:dPt>
          <c:dPt>
            <c:idx val="827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677-AF39-AE42-81F3-262BAEB0B15E}"/>
              </c:ext>
            </c:extLst>
          </c:dPt>
          <c:dPt>
            <c:idx val="828"/>
            <c:bubble3D val="0"/>
            <c:spPr>
              <a:solidFill>
                <a:schemeClr val="accent1">
                  <a:lumMod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679-AF39-AE42-81F3-262BAEB0B15E}"/>
              </c:ext>
            </c:extLst>
          </c:dPt>
          <c:dPt>
            <c:idx val="829"/>
            <c:bubble3D val="0"/>
            <c:spPr>
              <a:solidFill>
                <a:schemeClr val="accent2">
                  <a:lumMod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67B-AF39-AE42-81F3-262BAEB0B15E}"/>
              </c:ext>
            </c:extLst>
          </c:dPt>
          <c:dPt>
            <c:idx val="830"/>
            <c:bubble3D val="0"/>
            <c:spPr>
              <a:solidFill>
                <a:schemeClr val="accent3">
                  <a:lumMod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67D-AF39-AE42-81F3-262BAEB0B15E}"/>
              </c:ext>
            </c:extLst>
          </c:dPt>
          <c:dPt>
            <c:idx val="831"/>
            <c:bubble3D val="0"/>
            <c:spPr>
              <a:solidFill>
                <a:schemeClr val="accent4">
                  <a:lumMod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67F-AF39-AE42-81F3-262BAEB0B15E}"/>
              </c:ext>
            </c:extLst>
          </c:dPt>
          <c:dPt>
            <c:idx val="832"/>
            <c:bubble3D val="0"/>
            <c:spPr>
              <a:solidFill>
                <a:schemeClr val="accent5">
                  <a:lumMod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681-AF39-AE42-81F3-262BAEB0B15E}"/>
              </c:ext>
            </c:extLst>
          </c:dPt>
          <c:dPt>
            <c:idx val="833"/>
            <c:bubble3D val="0"/>
            <c:spPr>
              <a:solidFill>
                <a:schemeClr val="accent6">
                  <a:lumMod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683-AF39-AE42-81F3-262BAEB0B15E}"/>
              </c:ext>
            </c:extLst>
          </c:dPt>
          <c:dPt>
            <c:idx val="834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685-AF39-AE42-81F3-262BAEB0B15E}"/>
              </c:ext>
            </c:extLst>
          </c:dPt>
          <c:dPt>
            <c:idx val="835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687-AF39-AE42-81F3-262BAEB0B15E}"/>
              </c:ext>
            </c:extLst>
          </c:dPt>
          <c:dPt>
            <c:idx val="836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689-AF39-AE42-81F3-262BAEB0B15E}"/>
              </c:ext>
            </c:extLst>
          </c:dPt>
          <c:dPt>
            <c:idx val="837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68B-AF39-AE42-81F3-262BAEB0B15E}"/>
              </c:ext>
            </c:extLst>
          </c:dPt>
          <c:dPt>
            <c:idx val="838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68D-AF39-AE42-81F3-262BAEB0B15E}"/>
              </c:ext>
            </c:extLst>
          </c:dPt>
          <c:dPt>
            <c:idx val="839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68F-AF39-AE42-81F3-262BAEB0B15E}"/>
              </c:ext>
            </c:extLst>
          </c:dPt>
          <c:dPt>
            <c:idx val="840"/>
            <c:bubble3D val="0"/>
            <c:spPr>
              <a:solidFill>
                <a:schemeClr val="accent1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691-AF39-AE42-81F3-262BAEB0B15E}"/>
              </c:ext>
            </c:extLst>
          </c:dPt>
          <c:dPt>
            <c:idx val="841"/>
            <c:bubble3D val="0"/>
            <c:spPr>
              <a:solidFill>
                <a:schemeClr val="accent2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693-AF39-AE42-81F3-262BAEB0B15E}"/>
              </c:ext>
            </c:extLst>
          </c:dPt>
          <c:dPt>
            <c:idx val="842"/>
            <c:bubble3D val="0"/>
            <c:spPr>
              <a:solidFill>
                <a:schemeClr val="accent3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695-AF39-AE42-81F3-262BAEB0B15E}"/>
              </c:ext>
            </c:extLst>
          </c:dPt>
          <c:dPt>
            <c:idx val="843"/>
            <c:bubble3D val="0"/>
            <c:spPr>
              <a:solidFill>
                <a:schemeClr val="accent4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697-AF39-AE42-81F3-262BAEB0B15E}"/>
              </c:ext>
            </c:extLst>
          </c:dPt>
          <c:dPt>
            <c:idx val="844"/>
            <c:bubble3D val="0"/>
            <c:spPr>
              <a:solidFill>
                <a:schemeClr val="accent5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699-AF39-AE42-81F3-262BAEB0B15E}"/>
              </c:ext>
            </c:extLst>
          </c:dPt>
          <c:dPt>
            <c:idx val="845"/>
            <c:bubble3D val="0"/>
            <c:spPr>
              <a:solidFill>
                <a:schemeClr val="accent6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69B-AF39-AE42-81F3-262BAEB0B15E}"/>
              </c:ext>
            </c:extLst>
          </c:dPt>
          <c:dPt>
            <c:idx val="846"/>
            <c:bubble3D val="0"/>
            <c:spPr>
              <a:solidFill>
                <a:schemeClr val="accent1">
                  <a:lumMod val="70000"/>
                  <a:lumOff val="3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69D-AF39-AE42-81F3-262BAEB0B15E}"/>
              </c:ext>
            </c:extLst>
          </c:dPt>
          <c:dPt>
            <c:idx val="847"/>
            <c:bubble3D val="0"/>
            <c:spPr>
              <a:solidFill>
                <a:schemeClr val="accent2">
                  <a:lumMod val="70000"/>
                  <a:lumOff val="3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69F-AF39-AE42-81F3-262BAEB0B15E}"/>
              </c:ext>
            </c:extLst>
          </c:dPt>
          <c:dPt>
            <c:idx val="848"/>
            <c:bubble3D val="0"/>
            <c:spPr>
              <a:solidFill>
                <a:schemeClr val="accent3">
                  <a:lumMod val="70000"/>
                  <a:lumOff val="3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6A1-AF39-AE42-81F3-262BAEB0B15E}"/>
              </c:ext>
            </c:extLst>
          </c:dPt>
          <c:dPt>
            <c:idx val="849"/>
            <c:bubble3D val="0"/>
            <c:spPr>
              <a:solidFill>
                <a:schemeClr val="accent4">
                  <a:lumMod val="70000"/>
                  <a:lumOff val="3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6A3-AF39-AE42-81F3-262BAEB0B15E}"/>
              </c:ext>
            </c:extLst>
          </c:dPt>
          <c:dPt>
            <c:idx val="850"/>
            <c:bubble3D val="0"/>
            <c:spPr>
              <a:solidFill>
                <a:schemeClr val="accent5">
                  <a:lumMod val="70000"/>
                  <a:lumOff val="3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6A5-AF39-AE42-81F3-262BAEB0B15E}"/>
              </c:ext>
            </c:extLst>
          </c:dPt>
          <c:dPt>
            <c:idx val="851"/>
            <c:bubble3D val="0"/>
            <c:spPr>
              <a:solidFill>
                <a:schemeClr val="accent6">
                  <a:lumMod val="70000"/>
                  <a:lumOff val="3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6A7-AF39-AE42-81F3-262BAEB0B15E}"/>
              </c:ext>
            </c:extLst>
          </c:dPt>
          <c:dPt>
            <c:idx val="852"/>
            <c:bubble3D val="0"/>
            <c:spPr>
              <a:solidFill>
                <a:schemeClr val="accent1">
                  <a:lumMod val="7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6A9-AF39-AE42-81F3-262BAEB0B15E}"/>
              </c:ext>
            </c:extLst>
          </c:dPt>
          <c:dPt>
            <c:idx val="853"/>
            <c:bubble3D val="0"/>
            <c:spPr>
              <a:solidFill>
                <a:schemeClr val="accent2">
                  <a:lumMod val="7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6AB-AF39-AE42-81F3-262BAEB0B15E}"/>
              </c:ext>
            </c:extLst>
          </c:dPt>
          <c:dPt>
            <c:idx val="854"/>
            <c:bubble3D val="0"/>
            <c:spPr>
              <a:solidFill>
                <a:schemeClr val="accent3">
                  <a:lumMod val="7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6AD-AF39-AE42-81F3-262BAEB0B15E}"/>
              </c:ext>
            </c:extLst>
          </c:dPt>
          <c:dPt>
            <c:idx val="855"/>
            <c:bubble3D val="0"/>
            <c:spPr>
              <a:solidFill>
                <a:schemeClr val="accent4">
                  <a:lumMod val="7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6AF-AF39-AE42-81F3-262BAEB0B15E}"/>
              </c:ext>
            </c:extLst>
          </c:dPt>
          <c:dPt>
            <c:idx val="856"/>
            <c:bubble3D val="0"/>
            <c:spPr>
              <a:solidFill>
                <a:schemeClr val="accent5">
                  <a:lumMod val="7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6B1-AF39-AE42-81F3-262BAEB0B15E}"/>
              </c:ext>
            </c:extLst>
          </c:dPt>
          <c:dPt>
            <c:idx val="857"/>
            <c:bubble3D val="0"/>
            <c:spPr>
              <a:solidFill>
                <a:schemeClr val="accent6">
                  <a:lumMod val="7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6B3-AF39-AE42-81F3-262BAEB0B15E}"/>
              </c:ext>
            </c:extLst>
          </c:dPt>
          <c:dPt>
            <c:idx val="858"/>
            <c:bubble3D val="0"/>
            <c:spPr>
              <a:solidFill>
                <a:schemeClr val="accent1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6B5-AF39-AE42-81F3-262BAEB0B15E}"/>
              </c:ext>
            </c:extLst>
          </c:dPt>
          <c:dPt>
            <c:idx val="859"/>
            <c:bubble3D val="0"/>
            <c:spPr>
              <a:solidFill>
                <a:schemeClr val="accent2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6B7-AF39-AE42-81F3-262BAEB0B15E}"/>
              </c:ext>
            </c:extLst>
          </c:dPt>
          <c:dPt>
            <c:idx val="860"/>
            <c:bubble3D val="0"/>
            <c:spPr>
              <a:solidFill>
                <a:schemeClr val="accent3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6B9-AF39-AE42-81F3-262BAEB0B15E}"/>
              </c:ext>
            </c:extLst>
          </c:dPt>
          <c:dPt>
            <c:idx val="861"/>
            <c:bubble3D val="0"/>
            <c:spPr>
              <a:solidFill>
                <a:schemeClr val="accent4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6BB-AF39-AE42-81F3-262BAEB0B15E}"/>
              </c:ext>
            </c:extLst>
          </c:dPt>
          <c:dPt>
            <c:idx val="862"/>
            <c:bubble3D val="0"/>
            <c:spPr>
              <a:solidFill>
                <a:schemeClr val="accent5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6BD-AF39-AE42-81F3-262BAEB0B15E}"/>
              </c:ext>
            </c:extLst>
          </c:dPt>
          <c:dPt>
            <c:idx val="863"/>
            <c:bubble3D val="0"/>
            <c:spPr>
              <a:solidFill>
                <a:schemeClr val="accent6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6BF-AF39-AE42-81F3-262BAEB0B15E}"/>
              </c:ext>
            </c:extLst>
          </c:dPt>
          <c:dPt>
            <c:idx val="864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6C1-AF39-AE42-81F3-262BAEB0B15E}"/>
              </c:ext>
            </c:extLst>
          </c:dPt>
          <c:dPt>
            <c:idx val="865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6C3-AF39-AE42-81F3-262BAEB0B15E}"/>
              </c:ext>
            </c:extLst>
          </c:dPt>
          <c:dPt>
            <c:idx val="866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6C5-AF39-AE42-81F3-262BAEB0B15E}"/>
              </c:ext>
            </c:extLst>
          </c:dPt>
          <c:dPt>
            <c:idx val="867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6C7-AF39-AE42-81F3-262BAEB0B15E}"/>
              </c:ext>
            </c:extLst>
          </c:dPt>
          <c:dPt>
            <c:idx val="868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6C9-AF39-AE42-81F3-262BAEB0B15E}"/>
              </c:ext>
            </c:extLst>
          </c:dPt>
          <c:dPt>
            <c:idx val="869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6CB-AF39-AE42-81F3-262BAEB0B15E}"/>
              </c:ext>
            </c:extLst>
          </c:dPt>
          <c:dPt>
            <c:idx val="870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6CD-AF39-AE42-81F3-262BAEB0B15E}"/>
              </c:ext>
            </c:extLst>
          </c:dPt>
          <c:dPt>
            <c:idx val="871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6CF-AF39-AE42-81F3-262BAEB0B15E}"/>
              </c:ext>
            </c:extLst>
          </c:dPt>
          <c:dPt>
            <c:idx val="872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6D1-AF39-AE42-81F3-262BAEB0B15E}"/>
              </c:ext>
            </c:extLst>
          </c:dPt>
          <c:dPt>
            <c:idx val="873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6D3-AF39-AE42-81F3-262BAEB0B15E}"/>
              </c:ext>
            </c:extLst>
          </c:dPt>
          <c:dPt>
            <c:idx val="874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6D5-AF39-AE42-81F3-262BAEB0B15E}"/>
              </c:ext>
            </c:extLst>
          </c:dPt>
          <c:dPt>
            <c:idx val="875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6D7-AF39-AE42-81F3-262BAEB0B15E}"/>
              </c:ext>
            </c:extLst>
          </c:dPt>
          <c:dPt>
            <c:idx val="876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6D9-AF39-AE42-81F3-262BAEB0B15E}"/>
              </c:ext>
            </c:extLst>
          </c:dPt>
          <c:dPt>
            <c:idx val="877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6DB-AF39-AE42-81F3-262BAEB0B15E}"/>
              </c:ext>
            </c:extLst>
          </c:dPt>
          <c:dPt>
            <c:idx val="878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6DD-AF39-AE42-81F3-262BAEB0B15E}"/>
              </c:ext>
            </c:extLst>
          </c:dPt>
          <c:dPt>
            <c:idx val="879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6DF-AF39-AE42-81F3-262BAEB0B15E}"/>
              </c:ext>
            </c:extLst>
          </c:dPt>
          <c:dPt>
            <c:idx val="880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6E1-AF39-AE42-81F3-262BAEB0B15E}"/>
              </c:ext>
            </c:extLst>
          </c:dPt>
          <c:dPt>
            <c:idx val="881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6E3-AF39-AE42-81F3-262BAEB0B15E}"/>
              </c:ext>
            </c:extLst>
          </c:dPt>
          <c:dPt>
            <c:idx val="882"/>
            <c:bubble3D val="0"/>
            <c:spPr>
              <a:solidFill>
                <a:schemeClr val="accent1">
                  <a:lumMod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6E5-AF39-AE42-81F3-262BAEB0B15E}"/>
              </c:ext>
            </c:extLst>
          </c:dPt>
          <c:dPt>
            <c:idx val="883"/>
            <c:bubble3D val="0"/>
            <c:spPr>
              <a:solidFill>
                <a:schemeClr val="accent2">
                  <a:lumMod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6E7-AF39-AE42-81F3-262BAEB0B15E}"/>
              </c:ext>
            </c:extLst>
          </c:dPt>
          <c:dPt>
            <c:idx val="884"/>
            <c:bubble3D val="0"/>
            <c:spPr>
              <a:solidFill>
                <a:schemeClr val="accent3">
                  <a:lumMod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6E9-AF39-AE42-81F3-262BAEB0B15E}"/>
              </c:ext>
            </c:extLst>
          </c:dPt>
          <c:dPt>
            <c:idx val="885"/>
            <c:bubble3D val="0"/>
            <c:spPr>
              <a:solidFill>
                <a:schemeClr val="accent4">
                  <a:lumMod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6EB-AF39-AE42-81F3-262BAEB0B15E}"/>
              </c:ext>
            </c:extLst>
          </c:dPt>
          <c:dPt>
            <c:idx val="886"/>
            <c:bubble3D val="0"/>
            <c:spPr>
              <a:solidFill>
                <a:schemeClr val="accent5">
                  <a:lumMod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6ED-AF39-AE42-81F3-262BAEB0B15E}"/>
              </c:ext>
            </c:extLst>
          </c:dPt>
          <c:dPt>
            <c:idx val="887"/>
            <c:bubble3D val="0"/>
            <c:spPr>
              <a:solidFill>
                <a:schemeClr val="accent6">
                  <a:lumMod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6EF-AF39-AE42-81F3-262BAEB0B15E}"/>
              </c:ext>
            </c:extLst>
          </c:dPt>
          <c:dPt>
            <c:idx val="888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6F1-AF39-AE42-81F3-262BAEB0B15E}"/>
              </c:ext>
            </c:extLst>
          </c:dPt>
          <c:dPt>
            <c:idx val="889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6F3-AF39-AE42-81F3-262BAEB0B15E}"/>
              </c:ext>
            </c:extLst>
          </c:dPt>
          <c:dPt>
            <c:idx val="89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6F5-AF39-AE42-81F3-262BAEB0B15E}"/>
              </c:ext>
            </c:extLst>
          </c:dPt>
          <c:dPt>
            <c:idx val="891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6F7-AF39-AE42-81F3-262BAEB0B15E}"/>
              </c:ext>
            </c:extLst>
          </c:dPt>
          <c:dPt>
            <c:idx val="892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6F9-AF39-AE42-81F3-262BAEB0B15E}"/>
              </c:ext>
            </c:extLst>
          </c:dPt>
          <c:dPt>
            <c:idx val="893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6FB-AF39-AE42-81F3-262BAEB0B15E}"/>
              </c:ext>
            </c:extLst>
          </c:dPt>
          <c:dPt>
            <c:idx val="894"/>
            <c:bubble3D val="0"/>
            <c:spPr>
              <a:solidFill>
                <a:schemeClr val="accent1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6FD-AF39-AE42-81F3-262BAEB0B15E}"/>
              </c:ext>
            </c:extLst>
          </c:dPt>
          <c:dPt>
            <c:idx val="895"/>
            <c:bubble3D val="0"/>
            <c:spPr>
              <a:solidFill>
                <a:schemeClr val="accent2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6FF-AF39-AE42-81F3-262BAEB0B15E}"/>
              </c:ext>
            </c:extLst>
          </c:dPt>
          <c:dPt>
            <c:idx val="896"/>
            <c:bubble3D val="0"/>
            <c:spPr>
              <a:solidFill>
                <a:schemeClr val="accent3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701-AF39-AE42-81F3-262BAEB0B15E}"/>
              </c:ext>
            </c:extLst>
          </c:dPt>
          <c:dPt>
            <c:idx val="897"/>
            <c:bubble3D val="0"/>
            <c:spPr>
              <a:solidFill>
                <a:schemeClr val="accent4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703-AF39-AE42-81F3-262BAEB0B15E}"/>
              </c:ext>
            </c:extLst>
          </c:dPt>
          <c:dPt>
            <c:idx val="898"/>
            <c:bubble3D val="0"/>
            <c:spPr>
              <a:solidFill>
                <a:schemeClr val="accent5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705-AF39-AE42-81F3-262BAEB0B15E}"/>
              </c:ext>
            </c:extLst>
          </c:dPt>
          <c:dPt>
            <c:idx val="899"/>
            <c:bubble3D val="0"/>
            <c:spPr>
              <a:solidFill>
                <a:schemeClr val="accent6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707-AF39-AE42-81F3-262BAEB0B15E}"/>
              </c:ext>
            </c:extLst>
          </c:dPt>
          <c:dPt>
            <c:idx val="900"/>
            <c:bubble3D val="0"/>
            <c:spPr>
              <a:solidFill>
                <a:schemeClr val="accent1">
                  <a:lumMod val="70000"/>
                  <a:lumOff val="3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709-AF39-AE42-81F3-262BAEB0B15E}"/>
              </c:ext>
            </c:extLst>
          </c:dPt>
          <c:dPt>
            <c:idx val="901"/>
            <c:bubble3D val="0"/>
            <c:spPr>
              <a:solidFill>
                <a:schemeClr val="accent2">
                  <a:lumMod val="70000"/>
                  <a:lumOff val="3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70B-AF39-AE42-81F3-262BAEB0B15E}"/>
              </c:ext>
            </c:extLst>
          </c:dPt>
          <c:dPt>
            <c:idx val="902"/>
            <c:bubble3D val="0"/>
            <c:spPr>
              <a:solidFill>
                <a:schemeClr val="accent3">
                  <a:lumMod val="70000"/>
                  <a:lumOff val="3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70D-AF39-AE42-81F3-262BAEB0B15E}"/>
              </c:ext>
            </c:extLst>
          </c:dPt>
          <c:dPt>
            <c:idx val="903"/>
            <c:bubble3D val="0"/>
            <c:spPr>
              <a:solidFill>
                <a:schemeClr val="accent4">
                  <a:lumMod val="70000"/>
                  <a:lumOff val="3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70F-AF39-AE42-81F3-262BAEB0B15E}"/>
              </c:ext>
            </c:extLst>
          </c:dPt>
          <c:dPt>
            <c:idx val="904"/>
            <c:bubble3D val="0"/>
            <c:spPr>
              <a:solidFill>
                <a:schemeClr val="accent5">
                  <a:lumMod val="70000"/>
                  <a:lumOff val="3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711-AF39-AE42-81F3-262BAEB0B15E}"/>
              </c:ext>
            </c:extLst>
          </c:dPt>
          <c:dPt>
            <c:idx val="905"/>
            <c:bubble3D val="0"/>
            <c:spPr>
              <a:solidFill>
                <a:schemeClr val="accent6">
                  <a:lumMod val="70000"/>
                  <a:lumOff val="3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713-AF39-AE42-81F3-262BAEB0B15E}"/>
              </c:ext>
            </c:extLst>
          </c:dPt>
          <c:dPt>
            <c:idx val="906"/>
            <c:bubble3D val="0"/>
            <c:spPr>
              <a:solidFill>
                <a:schemeClr val="accent1">
                  <a:lumMod val="7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715-AF39-AE42-81F3-262BAEB0B15E}"/>
              </c:ext>
            </c:extLst>
          </c:dPt>
          <c:dPt>
            <c:idx val="907"/>
            <c:bubble3D val="0"/>
            <c:spPr>
              <a:solidFill>
                <a:schemeClr val="accent2">
                  <a:lumMod val="7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717-AF39-AE42-81F3-262BAEB0B15E}"/>
              </c:ext>
            </c:extLst>
          </c:dPt>
          <c:dPt>
            <c:idx val="908"/>
            <c:bubble3D val="0"/>
            <c:spPr>
              <a:solidFill>
                <a:schemeClr val="accent3">
                  <a:lumMod val="7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719-AF39-AE42-81F3-262BAEB0B15E}"/>
              </c:ext>
            </c:extLst>
          </c:dPt>
          <c:dPt>
            <c:idx val="909"/>
            <c:bubble3D val="0"/>
            <c:spPr>
              <a:solidFill>
                <a:schemeClr val="accent4">
                  <a:lumMod val="7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71B-AF39-AE42-81F3-262BAEB0B15E}"/>
              </c:ext>
            </c:extLst>
          </c:dPt>
          <c:dPt>
            <c:idx val="910"/>
            <c:bubble3D val="0"/>
            <c:spPr>
              <a:solidFill>
                <a:schemeClr val="accent5">
                  <a:lumMod val="7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71D-AF39-AE42-81F3-262BAEB0B15E}"/>
              </c:ext>
            </c:extLst>
          </c:dPt>
          <c:dPt>
            <c:idx val="911"/>
            <c:bubble3D val="0"/>
            <c:spPr>
              <a:solidFill>
                <a:schemeClr val="accent6">
                  <a:lumMod val="7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71F-AF39-AE42-81F3-262BAEB0B15E}"/>
              </c:ext>
            </c:extLst>
          </c:dPt>
          <c:dPt>
            <c:idx val="912"/>
            <c:bubble3D val="0"/>
            <c:spPr>
              <a:solidFill>
                <a:schemeClr val="accent1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721-AF39-AE42-81F3-262BAEB0B15E}"/>
              </c:ext>
            </c:extLst>
          </c:dPt>
          <c:dPt>
            <c:idx val="913"/>
            <c:bubble3D val="0"/>
            <c:spPr>
              <a:solidFill>
                <a:schemeClr val="accent2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723-AF39-AE42-81F3-262BAEB0B15E}"/>
              </c:ext>
            </c:extLst>
          </c:dPt>
          <c:dPt>
            <c:idx val="914"/>
            <c:bubble3D val="0"/>
            <c:spPr>
              <a:solidFill>
                <a:schemeClr val="accent3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725-AF39-AE42-81F3-262BAEB0B15E}"/>
              </c:ext>
            </c:extLst>
          </c:dPt>
          <c:dPt>
            <c:idx val="915"/>
            <c:bubble3D val="0"/>
            <c:spPr>
              <a:solidFill>
                <a:schemeClr val="accent4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727-AF39-AE42-81F3-262BAEB0B15E}"/>
              </c:ext>
            </c:extLst>
          </c:dPt>
          <c:dPt>
            <c:idx val="916"/>
            <c:bubble3D val="0"/>
            <c:spPr>
              <a:solidFill>
                <a:schemeClr val="accent5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729-AF39-AE42-81F3-262BAEB0B15E}"/>
              </c:ext>
            </c:extLst>
          </c:dPt>
          <c:dPt>
            <c:idx val="917"/>
            <c:bubble3D val="0"/>
            <c:spPr>
              <a:solidFill>
                <a:schemeClr val="accent6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72B-AF39-AE42-81F3-262BAEB0B15E}"/>
              </c:ext>
            </c:extLst>
          </c:dPt>
          <c:dPt>
            <c:idx val="918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72D-AF39-AE42-81F3-262BAEB0B15E}"/>
              </c:ext>
            </c:extLst>
          </c:dPt>
          <c:dPt>
            <c:idx val="919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72F-AF39-AE42-81F3-262BAEB0B15E}"/>
              </c:ext>
            </c:extLst>
          </c:dPt>
          <c:dPt>
            <c:idx val="92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731-AF39-AE42-81F3-262BAEB0B15E}"/>
              </c:ext>
            </c:extLst>
          </c:dPt>
          <c:dPt>
            <c:idx val="921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733-AF39-AE42-81F3-262BAEB0B15E}"/>
              </c:ext>
            </c:extLst>
          </c:dPt>
          <c:dPt>
            <c:idx val="922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735-AF39-AE42-81F3-262BAEB0B15E}"/>
              </c:ext>
            </c:extLst>
          </c:dPt>
          <c:dPt>
            <c:idx val="923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737-AF39-AE42-81F3-262BAEB0B15E}"/>
              </c:ext>
            </c:extLst>
          </c:dPt>
          <c:dPt>
            <c:idx val="924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739-AF39-AE42-81F3-262BAEB0B15E}"/>
              </c:ext>
            </c:extLst>
          </c:dPt>
          <c:dPt>
            <c:idx val="925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73B-AF39-AE42-81F3-262BAEB0B15E}"/>
              </c:ext>
            </c:extLst>
          </c:dPt>
          <c:dPt>
            <c:idx val="926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73D-AF39-AE42-81F3-262BAEB0B15E}"/>
              </c:ext>
            </c:extLst>
          </c:dPt>
          <c:dPt>
            <c:idx val="927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73F-AF39-AE42-81F3-262BAEB0B15E}"/>
              </c:ext>
            </c:extLst>
          </c:dPt>
          <c:dPt>
            <c:idx val="928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741-AF39-AE42-81F3-262BAEB0B15E}"/>
              </c:ext>
            </c:extLst>
          </c:dPt>
          <c:dPt>
            <c:idx val="929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743-AF39-AE42-81F3-262BAEB0B15E}"/>
              </c:ext>
            </c:extLst>
          </c:dPt>
          <c:dPt>
            <c:idx val="930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745-AF39-AE42-81F3-262BAEB0B15E}"/>
              </c:ext>
            </c:extLst>
          </c:dPt>
          <c:dPt>
            <c:idx val="931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747-AF39-AE42-81F3-262BAEB0B15E}"/>
              </c:ext>
            </c:extLst>
          </c:dPt>
          <c:dPt>
            <c:idx val="932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749-AF39-AE42-81F3-262BAEB0B15E}"/>
              </c:ext>
            </c:extLst>
          </c:dPt>
          <c:dPt>
            <c:idx val="933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74B-AF39-AE42-81F3-262BAEB0B15E}"/>
              </c:ext>
            </c:extLst>
          </c:dPt>
          <c:dPt>
            <c:idx val="934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74D-AF39-AE42-81F3-262BAEB0B15E}"/>
              </c:ext>
            </c:extLst>
          </c:dPt>
          <c:dPt>
            <c:idx val="935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74F-AF39-AE42-81F3-262BAEB0B15E}"/>
              </c:ext>
            </c:extLst>
          </c:dPt>
          <c:dPt>
            <c:idx val="936"/>
            <c:bubble3D val="0"/>
            <c:spPr>
              <a:solidFill>
                <a:schemeClr val="accent1">
                  <a:lumMod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751-AF39-AE42-81F3-262BAEB0B15E}"/>
              </c:ext>
            </c:extLst>
          </c:dPt>
          <c:dPt>
            <c:idx val="937"/>
            <c:bubble3D val="0"/>
            <c:spPr>
              <a:solidFill>
                <a:schemeClr val="accent2">
                  <a:lumMod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753-AF39-AE42-81F3-262BAEB0B15E}"/>
              </c:ext>
            </c:extLst>
          </c:dPt>
          <c:dPt>
            <c:idx val="938"/>
            <c:bubble3D val="0"/>
            <c:spPr>
              <a:solidFill>
                <a:schemeClr val="accent3">
                  <a:lumMod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755-AF39-AE42-81F3-262BAEB0B15E}"/>
              </c:ext>
            </c:extLst>
          </c:dPt>
          <c:dPt>
            <c:idx val="939"/>
            <c:bubble3D val="0"/>
            <c:spPr>
              <a:solidFill>
                <a:schemeClr val="accent4">
                  <a:lumMod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757-AF39-AE42-81F3-262BAEB0B15E}"/>
              </c:ext>
            </c:extLst>
          </c:dPt>
          <c:dPt>
            <c:idx val="940"/>
            <c:bubble3D val="0"/>
            <c:spPr>
              <a:solidFill>
                <a:schemeClr val="accent5">
                  <a:lumMod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759-AF39-AE42-81F3-262BAEB0B15E}"/>
              </c:ext>
            </c:extLst>
          </c:dPt>
          <c:dPt>
            <c:idx val="941"/>
            <c:bubble3D val="0"/>
            <c:spPr>
              <a:solidFill>
                <a:schemeClr val="accent6">
                  <a:lumMod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75B-AF39-AE42-81F3-262BAEB0B15E}"/>
              </c:ext>
            </c:extLst>
          </c:dPt>
          <c:dPt>
            <c:idx val="942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75D-AF39-AE42-81F3-262BAEB0B15E}"/>
              </c:ext>
            </c:extLst>
          </c:dPt>
          <c:dPt>
            <c:idx val="943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75F-AF39-AE42-81F3-262BAEB0B15E}"/>
              </c:ext>
            </c:extLst>
          </c:dPt>
          <c:dPt>
            <c:idx val="944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761-AF39-AE42-81F3-262BAEB0B15E}"/>
              </c:ext>
            </c:extLst>
          </c:dPt>
          <c:dPt>
            <c:idx val="945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763-AF39-AE42-81F3-262BAEB0B15E}"/>
              </c:ext>
            </c:extLst>
          </c:dPt>
          <c:dPt>
            <c:idx val="946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765-AF39-AE42-81F3-262BAEB0B15E}"/>
              </c:ext>
            </c:extLst>
          </c:dPt>
          <c:dPt>
            <c:idx val="947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767-AF39-AE42-81F3-262BAEB0B15E}"/>
              </c:ext>
            </c:extLst>
          </c:dPt>
          <c:dPt>
            <c:idx val="948"/>
            <c:bubble3D val="0"/>
            <c:spPr>
              <a:solidFill>
                <a:schemeClr val="accent1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769-AF39-AE42-81F3-262BAEB0B15E}"/>
              </c:ext>
            </c:extLst>
          </c:dPt>
          <c:dPt>
            <c:idx val="949"/>
            <c:bubble3D val="0"/>
            <c:spPr>
              <a:solidFill>
                <a:schemeClr val="accent2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76B-AF39-AE42-81F3-262BAEB0B15E}"/>
              </c:ext>
            </c:extLst>
          </c:dPt>
          <c:dPt>
            <c:idx val="950"/>
            <c:bubble3D val="0"/>
            <c:spPr>
              <a:solidFill>
                <a:schemeClr val="accent3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76D-AF39-AE42-81F3-262BAEB0B15E}"/>
              </c:ext>
            </c:extLst>
          </c:dPt>
          <c:dPt>
            <c:idx val="951"/>
            <c:bubble3D val="0"/>
            <c:spPr>
              <a:solidFill>
                <a:schemeClr val="accent4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76F-AF39-AE42-81F3-262BAEB0B15E}"/>
              </c:ext>
            </c:extLst>
          </c:dPt>
          <c:dPt>
            <c:idx val="952"/>
            <c:bubble3D val="0"/>
            <c:spPr>
              <a:solidFill>
                <a:schemeClr val="accent5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771-AF39-AE42-81F3-262BAEB0B15E}"/>
              </c:ext>
            </c:extLst>
          </c:dPt>
          <c:dPt>
            <c:idx val="953"/>
            <c:bubble3D val="0"/>
            <c:spPr>
              <a:solidFill>
                <a:schemeClr val="accent6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773-AF39-AE42-81F3-262BAEB0B15E}"/>
              </c:ext>
            </c:extLst>
          </c:dPt>
          <c:dPt>
            <c:idx val="954"/>
            <c:bubble3D val="0"/>
            <c:spPr>
              <a:solidFill>
                <a:schemeClr val="accent1">
                  <a:lumMod val="70000"/>
                  <a:lumOff val="3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775-AF39-AE42-81F3-262BAEB0B15E}"/>
              </c:ext>
            </c:extLst>
          </c:dPt>
          <c:dPt>
            <c:idx val="955"/>
            <c:bubble3D val="0"/>
            <c:spPr>
              <a:solidFill>
                <a:schemeClr val="accent2">
                  <a:lumMod val="70000"/>
                  <a:lumOff val="3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777-AF39-AE42-81F3-262BAEB0B15E}"/>
              </c:ext>
            </c:extLst>
          </c:dPt>
          <c:dPt>
            <c:idx val="956"/>
            <c:bubble3D val="0"/>
            <c:spPr>
              <a:solidFill>
                <a:schemeClr val="accent3">
                  <a:lumMod val="70000"/>
                  <a:lumOff val="3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779-AF39-AE42-81F3-262BAEB0B15E}"/>
              </c:ext>
            </c:extLst>
          </c:dPt>
          <c:dPt>
            <c:idx val="957"/>
            <c:bubble3D val="0"/>
            <c:spPr>
              <a:solidFill>
                <a:schemeClr val="accent4">
                  <a:lumMod val="70000"/>
                  <a:lumOff val="3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77B-AF39-AE42-81F3-262BAEB0B15E}"/>
              </c:ext>
            </c:extLst>
          </c:dPt>
          <c:dPt>
            <c:idx val="958"/>
            <c:bubble3D val="0"/>
            <c:spPr>
              <a:solidFill>
                <a:schemeClr val="accent5">
                  <a:lumMod val="70000"/>
                  <a:lumOff val="3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77D-AF39-AE42-81F3-262BAEB0B15E}"/>
              </c:ext>
            </c:extLst>
          </c:dPt>
          <c:dPt>
            <c:idx val="959"/>
            <c:bubble3D val="0"/>
            <c:spPr>
              <a:solidFill>
                <a:schemeClr val="accent6">
                  <a:lumMod val="70000"/>
                  <a:lumOff val="3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77F-AF39-AE42-81F3-262BAEB0B15E}"/>
              </c:ext>
            </c:extLst>
          </c:dPt>
          <c:dPt>
            <c:idx val="960"/>
            <c:bubble3D val="0"/>
            <c:spPr>
              <a:solidFill>
                <a:schemeClr val="accent1">
                  <a:lumMod val="7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781-AF39-AE42-81F3-262BAEB0B15E}"/>
              </c:ext>
            </c:extLst>
          </c:dPt>
          <c:dPt>
            <c:idx val="961"/>
            <c:bubble3D val="0"/>
            <c:spPr>
              <a:solidFill>
                <a:schemeClr val="accent2">
                  <a:lumMod val="7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783-AF39-AE42-81F3-262BAEB0B15E}"/>
              </c:ext>
            </c:extLst>
          </c:dPt>
          <c:dPt>
            <c:idx val="962"/>
            <c:bubble3D val="0"/>
            <c:spPr>
              <a:solidFill>
                <a:schemeClr val="accent3">
                  <a:lumMod val="7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785-AF39-AE42-81F3-262BAEB0B15E}"/>
              </c:ext>
            </c:extLst>
          </c:dPt>
          <c:dPt>
            <c:idx val="963"/>
            <c:bubble3D val="0"/>
            <c:spPr>
              <a:solidFill>
                <a:schemeClr val="accent4">
                  <a:lumMod val="7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787-AF39-AE42-81F3-262BAEB0B15E}"/>
              </c:ext>
            </c:extLst>
          </c:dPt>
          <c:dPt>
            <c:idx val="964"/>
            <c:bubble3D val="0"/>
            <c:spPr>
              <a:solidFill>
                <a:schemeClr val="accent5">
                  <a:lumMod val="7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789-AF39-AE42-81F3-262BAEB0B15E}"/>
              </c:ext>
            </c:extLst>
          </c:dPt>
          <c:dPt>
            <c:idx val="965"/>
            <c:bubble3D val="0"/>
            <c:spPr>
              <a:solidFill>
                <a:schemeClr val="accent6">
                  <a:lumMod val="7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78B-AF39-AE42-81F3-262BAEB0B15E}"/>
              </c:ext>
            </c:extLst>
          </c:dPt>
          <c:dPt>
            <c:idx val="966"/>
            <c:bubble3D val="0"/>
            <c:spPr>
              <a:solidFill>
                <a:schemeClr val="accent1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78D-AF39-AE42-81F3-262BAEB0B15E}"/>
              </c:ext>
            </c:extLst>
          </c:dPt>
          <c:dPt>
            <c:idx val="967"/>
            <c:bubble3D val="0"/>
            <c:spPr>
              <a:solidFill>
                <a:schemeClr val="accent2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78F-AF39-AE42-81F3-262BAEB0B15E}"/>
              </c:ext>
            </c:extLst>
          </c:dPt>
          <c:dPt>
            <c:idx val="968"/>
            <c:bubble3D val="0"/>
            <c:spPr>
              <a:solidFill>
                <a:schemeClr val="accent3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791-AF39-AE42-81F3-262BAEB0B15E}"/>
              </c:ext>
            </c:extLst>
          </c:dPt>
          <c:dPt>
            <c:idx val="969"/>
            <c:bubble3D val="0"/>
            <c:spPr>
              <a:solidFill>
                <a:schemeClr val="accent4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793-AF39-AE42-81F3-262BAEB0B15E}"/>
              </c:ext>
            </c:extLst>
          </c:dPt>
          <c:dPt>
            <c:idx val="970"/>
            <c:bubble3D val="0"/>
            <c:spPr>
              <a:solidFill>
                <a:schemeClr val="accent5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795-AF39-AE42-81F3-262BAEB0B15E}"/>
              </c:ext>
            </c:extLst>
          </c:dPt>
          <c:dPt>
            <c:idx val="971"/>
            <c:bubble3D val="0"/>
            <c:spPr>
              <a:solidFill>
                <a:schemeClr val="accent6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797-AF39-AE42-81F3-262BAEB0B15E}"/>
              </c:ext>
            </c:extLst>
          </c:dPt>
          <c:dPt>
            <c:idx val="972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799-AF39-AE42-81F3-262BAEB0B15E}"/>
              </c:ext>
            </c:extLst>
          </c:dPt>
          <c:dPt>
            <c:idx val="973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79B-AF39-AE42-81F3-262BAEB0B15E}"/>
              </c:ext>
            </c:extLst>
          </c:dPt>
          <c:dPt>
            <c:idx val="974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79D-AF39-AE42-81F3-262BAEB0B15E}"/>
              </c:ext>
            </c:extLst>
          </c:dPt>
          <c:dPt>
            <c:idx val="975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79F-AF39-AE42-81F3-262BAEB0B15E}"/>
              </c:ext>
            </c:extLst>
          </c:dPt>
          <c:dPt>
            <c:idx val="976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7A1-AF39-AE42-81F3-262BAEB0B15E}"/>
              </c:ext>
            </c:extLst>
          </c:dPt>
          <c:dPt>
            <c:idx val="977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7A3-AF39-AE42-81F3-262BAEB0B15E}"/>
              </c:ext>
            </c:extLst>
          </c:dPt>
          <c:dPt>
            <c:idx val="978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7A5-AF39-AE42-81F3-262BAEB0B15E}"/>
              </c:ext>
            </c:extLst>
          </c:dPt>
          <c:dPt>
            <c:idx val="979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7A7-AF39-AE42-81F3-262BAEB0B15E}"/>
              </c:ext>
            </c:extLst>
          </c:dPt>
          <c:dPt>
            <c:idx val="980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7A9-AF39-AE42-81F3-262BAEB0B15E}"/>
              </c:ext>
            </c:extLst>
          </c:dPt>
          <c:dPt>
            <c:idx val="981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7AB-AF39-AE42-81F3-262BAEB0B15E}"/>
              </c:ext>
            </c:extLst>
          </c:dPt>
          <c:dPt>
            <c:idx val="982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7AD-AF39-AE42-81F3-262BAEB0B15E}"/>
              </c:ext>
            </c:extLst>
          </c:dPt>
          <c:dPt>
            <c:idx val="983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7AF-AF39-AE42-81F3-262BAEB0B15E}"/>
              </c:ext>
            </c:extLst>
          </c:dPt>
          <c:dPt>
            <c:idx val="984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7B1-AF39-AE42-81F3-262BAEB0B15E}"/>
              </c:ext>
            </c:extLst>
          </c:dPt>
          <c:dPt>
            <c:idx val="985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7B3-AF39-AE42-81F3-262BAEB0B15E}"/>
              </c:ext>
            </c:extLst>
          </c:dPt>
          <c:dPt>
            <c:idx val="986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7B5-AF39-AE42-81F3-262BAEB0B15E}"/>
              </c:ext>
            </c:extLst>
          </c:dPt>
          <c:dPt>
            <c:idx val="987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7B7-AF39-AE42-81F3-262BAEB0B15E}"/>
              </c:ext>
            </c:extLst>
          </c:dPt>
          <c:dPt>
            <c:idx val="988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7B9-AF39-AE42-81F3-262BAEB0B15E}"/>
              </c:ext>
            </c:extLst>
          </c:dPt>
          <c:dPt>
            <c:idx val="989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7BB-AF39-AE42-81F3-262BAEB0B15E}"/>
              </c:ext>
            </c:extLst>
          </c:dPt>
          <c:dPt>
            <c:idx val="990"/>
            <c:bubble3D val="0"/>
            <c:spPr>
              <a:solidFill>
                <a:schemeClr val="accent1">
                  <a:lumMod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7BD-AF39-AE42-81F3-262BAEB0B15E}"/>
              </c:ext>
            </c:extLst>
          </c:dPt>
          <c:dPt>
            <c:idx val="991"/>
            <c:bubble3D val="0"/>
            <c:spPr>
              <a:solidFill>
                <a:schemeClr val="accent2">
                  <a:lumMod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7BF-AF39-AE42-81F3-262BAEB0B15E}"/>
              </c:ext>
            </c:extLst>
          </c:dPt>
          <c:dPt>
            <c:idx val="992"/>
            <c:bubble3D val="0"/>
            <c:spPr>
              <a:solidFill>
                <a:schemeClr val="accent3">
                  <a:lumMod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7C1-AF39-AE42-81F3-262BAEB0B15E}"/>
              </c:ext>
            </c:extLst>
          </c:dPt>
          <c:dPt>
            <c:idx val="993"/>
            <c:bubble3D val="0"/>
            <c:spPr>
              <a:solidFill>
                <a:schemeClr val="accent4">
                  <a:lumMod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7C3-AF39-AE42-81F3-262BAEB0B15E}"/>
              </c:ext>
            </c:extLst>
          </c:dPt>
          <c:dPt>
            <c:idx val="994"/>
            <c:bubble3D val="0"/>
            <c:spPr>
              <a:solidFill>
                <a:schemeClr val="accent5">
                  <a:lumMod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7C5-AF39-AE42-81F3-262BAEB0B15E}"/>
              </c:ext>
            </c:extLst>
          </c:dPt>
          <c:dPt>
            <c:idx val="995"/>
            <c:bubble3D val="0"/>
            <c:spPr>
              <a:solidFill>
                <a:schemeClr val="accent6">
                  <a:lumMod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7C7-AF39-AE42-81F3-262BAEB0B15E}"/>
              </c:ext>
            </c:extLst>
          </c:dPt>
          <c:dPt>
            <c:idx val="996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7C9-AF39-AE42-81F3-262BAEB0B15E}"/>
              </c:ext>
            </c:extLst>
          </c:dPt>
          <c:dPt>
            <c:idx val="997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7CB-AF39-AE42-81F3-262BAEB0B15E}"/>
              </c:ext>
            </c:extLst>
          </c:dPt>
          <c:dPt>
            <c:idx val="998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7CD-AF39-AE42-81F3-262BAEB0B15E}"/>
              </c:ext>
            </c:extLst>
          </c:dPt>
          <c:dPt>
            <c:idx val="999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7CF-AF39-AE42-81F3-262BAEB0B15E}"/>
              </c:ext>
            </c:extLst>
          </c:dPt>
          <c:dPt>
            <c:idx val="1000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7D1-AF39-AE42-81F3-262BAEB0B15E}"/>
              </c:ext>
            </c:extLst>
          </c:dPt>
          <c:dPt>
            <c:idx val="1001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7D3-AF39-AE42-81F3-262BAEB0B15E}"/>
              </c:ext>
            </c:extLst>
          </c:dPt>
          <c:dPt>
            <c:idx val="1002"/>
            <c:bubble3D val="0"/>
            <c:spPr>
              <a:solidFill>
                <a:schemeClr val="accent1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7D5-AF39-AE42-81F3-262BAEB0B15E}"/>
              </c:ext>
            </c:extLst>
          </c:dPt>
          <c:dPt>
            <c:idx val="1003"/>
            <c:bubble3D val="0"/>
            <c:spPr>
              <a:solidFill>
                <a:schemeClr val="accent2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7D7-AF39-AE42-81F3-262BAEB0B15E}"/>
              </c:ext>
            </c:extLst>
          </c:dPt>
          <c:dPt>
            <c:idx val="1004"/>
            <c:bubble3D val="0"/>
            <c:spPr>
              <a:solidFill>
                <a:schemeClr val="accent3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7D9-AF39-AE42-81F3-262BAEB0B15E}"/>
              </c:ext>
            </c:extLst>
          </c:dPt>
          <c:dPt>
            <c:idx val="1005"/>
            <c:bubble3D val="0"/>
            <c:spPr>
              <a:solidFill>
                <a:schemeClr val="accent4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7DB-AF39-AE42-81F3-262BAEB0B15E}"/>
              </c:ext>
            </c:extLst>
          </c:dPt>
          <c:dPt>
            <c:idx val="1006"/>
            <c:bubble3D val="0"/>
            <c:spPr>
              <a:solidFill>
                <a:schemeClr val="accent5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7DD-AF39-AE42-81F3-262BAEB0B15E}"/>
              </c:ext>
            </c:extLst>
          </c:dPt>
          <c:dPt>
            <c:idx val="1007"/>
            <c:bubble3D val="0"/>
            <c:spPr>
              <a:solidFill>
                <a:schemeClr val="accent6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7DF-AF39-AE42-81F3-262BAEB0B15E}"/>
              </c:ext>
            </c:extLst>
          </c:dPt>
          <c:dPt>
            <c:idx val="1008"/>
            <c:bubble3D val="0"/>
            <c:spPr>
              <a:solidFill>
                <a:schemeClr val="accent1">
                  <a:lumMod val="70000"/>
                  <a:lumOff val="3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7E1-AF39-AE42-81F3-262BAEB0B15E}"/>
              </c:ext>
            </c:extLst>
          </c:dPt>
          <c:dPt>
            <c:idx val="1009"/>
            <c:bubble3D val="0"/>
            <c:spPr>
              <a:solidFill>
                <a:schemeClr val="accent2">
                  <a:lumMod val="70000"/>
                  <a:lumOff val="3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7E3-AF39-AE42-81F3-262BAEB0B15E}"/>
              </c:ext>
            </c:extLst>
          </c:dPt>
          <c:dPt>
            <c:idx val="1010"/>
            <c:bubble3D val="0"/>
            <c:spPr>
              <a:solidFill>
                <a:schemeClr val="accent3">
                  <a:lumMod val="70000"/>
                  <a:lumOff val="3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7E5-AF39-AE42-81F3-262BAEB0B15E}"/>
              </c:ext>
            </c:extLst>
          </c:dPt>
          <c:dPt>
            <c:idx val="1011"/>
            <c:bubble3D val="0"/>
            <c:spPr>
              <a:solidFill>
                <a:schemeClr val="accent4">
                  <a:lumMod val="70000"/>
                  <a:lumOff val="3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7E7-AF39-AE42-81F3-262BAEB0B15E}"/>
              </c:ext>
            </c:extLst>
          </c:dPt>
          <c:dPt>
            <c:idx val="1012"/>
            <c:bubble3D val="0"/>
            <c:spPr>
              <a:solidFill>
                <a:schemeClr val="accent5">
                  <a:lumMod val="70000"/>
                  <a:lumOff val="3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7E9-AF39-AE42-81F3-262BAEB0B15E}"/>
              </c:ext>
            </c:extLst>
          </c:dPt>
          <c:dPt>
            <c:idx val="1013"/>
            <c:bubble3D val="0"/>
            <c:spPr>
              <a:solidFill>
                <a:schemeClr val="accent6">
                  <a:lumMod val="70000"/>
                  <a:lumOff val="3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7EB-AF39-AE42-81F3-262BAEB0B15E}"/>
              </c:ext>
            </c:extLst>
          </c:dPt>
          <c:dPt>
            <c:idx val="1014"/>
            <c:bubble3D val="0"/>
            <c:spPr>
              <a:solidFill>
                <a:schemeClr val="accent1">
                  <a:lumMod val="7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7ED-AF39-AE42-81F3-262BAEB0B15E}"/>
              </c:ext>
            </c:extLst>
          </c:dPt>
          <c:dPt>
            <c:idx val="1015"/>
            <c:bubble3D val="0"/>
            <c:spPr>
              <a:solidFill>
                <a:schemeClr val="accent2">
                  <a:lumMod val="7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7EF-AF39-AE42-81F3-262BAEB0B15E}"/>
              </c:ext>
            </c:extLst>
          </c:dPt>
          <c:dPt>
            <c:idx val="1016"/>
            <c:bubble3D val="0"/>
            <c:spPr>
              <a:solidFill>
                <a:schemeClr val="accent3">
                  <a:lumMod val="7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7F1-AF39-AE42-81F3-262BAEB0B15E}"/>
              </c:ext>
            </c:extLst>
          </c:dPt>
          <c:dPt>
            <c:idx val="1017"/>
            <c:bubble3D val="0"/>
            <c:spPr>
              <a:solidFill>
                <a:schemeClr val="accent4">
                  <a:lumMod val="7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7F3-AF39-AE42-81F3-262BAEB0B15E}"/>
              </c:ext>
            </c:extLst>
          </c:dPt>
          <c:dPt>
            <c:idx val="1018"/>
            <c:bubble3D val="0"/>
            <c:spPr>
              <a:solidFill>
                <a:schemeClr val="accent5">
                  <a:lumMod val="7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7F5-AF39-AE42-81F3-262BAEB0B15E}"/>
              </c:ext>
            </c:extLst>
          </c:dPt>
          <c:dPt>
            <c:idx val="1019"/>
            <c:bubble3D val="0"/>
            <c:spPr>
              <a:solidFill>
                <a:schemeClr val="accent6">
                  <a:lumMod val="7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7F7-AF39-AE42-81F3-262BAEB0B15E}"/>
              </c:ext>
            </c:extLst>
          </c:dPt>
          <c:dPt>
            <c:idx val="1020"/>
            <c:bubble3D val="0"/>
            <c:spPr>
              <a:solidFill>
                <a:schemeClr val="accent1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7F9-AF39-AE42-81F3-262BAEB0B15E}"/>
              </c:ext>
            </c:extLst>
          </c:dPt>
          <c:dPt>
            <c:idx val="1021"/>
            <c:bubble3D val="0"/>
            <c:spPr>
              <a:solidFill>
                <a:schemeClr val="accent2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7FB-AF39-AE42-81F3-262BAEB0B15E}"/>
              </c:ext>
            </c:extLst>
          </c:dPt>
          <c:dPt>
            <c:idx val="1022"/>
            <c:bubble3D val="0"/>
            <c:spPr>
              <a:solidFill>
                <a:schemeClr val="accent3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7FD-AF39-AE42-81F3-262BAEB0B15E}"/>
              </c:ext>
            </c:extLst>
          </c:dPt>
          <c:dPt>
            <c:idx val="1023"/>
            <c:bubble3D val="0"/>
            <c:spPr>
              <a:solidFill>
                <a:schemeClr val="accent4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7FF-AF39-AE42-81F3-262BAEB0B15E}"/>
              </c:ext>
            </c:extLst>
          </c:dPt>
          <c:dPt>
            <c:idx val="1024"/>
            <c:bubble3D val="0"/>
            <c:spPr>
              <a:solidFill>
                <a:schemeClr val="accent5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801-AF39-AE42-81F3-262BAEB0B15E}"/>
              </c:ext>
            </c:extLst>
          </c:dPt>
          <c:dPt>
            <c:idx val="1025"/>
            <c:bubble3D val="0"/>
            <c:spPr>
              <a:solidFill>
                <a:schemeClr val="accent6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803-AF39-AE42-81F3-262BAEB0B15E}"/>
              </c:ext>
            </c:extLst>
          </c:dPt>
          <c:dPt>
            <c:idx val="1026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805-AF39-AE42-81F3-262BAEB0B15E}"/>
              </c:ext>
            </c:extLst>
          </c:dPt>
          <c:dPt>
            <c:idx val="1027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807-AF39-AE42-81F3-262BAEB0B15E}"/>
              </c:ext>
            </c:extLst>
          </c:dPt>
          <c:dPt>
            <c:idx val="1028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809-AF39-AE42-81F3-262BAEB0B15E}"/>
              </c:ext>
            </c:extLst>
          </c:dPt>
          <c:dPt>
            <c:idx val="1029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80B-AF39-AE42-81F3-262BAEB0B15E}"/>
              </c:ext>
            </c:extLst>
          </c:dPt>
          <c:dPt>
            <c:idx val="103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80D-AF39-AE42-81F3-262BAEB0B15E}"/>
              </c:ext>
            </c:extLst>
          </c:dPt>
          <c:dPt>
            <c:idx val="1031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80F-AF39-AE42-81F3-262BAEB0B15E}"/>
              </c:ext>
            </c:extLst>
          </c:dPt>
          <c:dPt>
            <c:idx val="1032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811-AF39-AE42-81F3-262BAEB0B15E}"/>
              </c:ext>
            </c:extLst>
          </c:dPt>
          <c:dPt>
            <c:idx val="1033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813-AF39-AE42-81F3-262BAEB0B15E}"/>
              </c:ext>
            </c:extLst>
          </c:dPt>
          <c:dPt>
            <c:idx val="1034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815-AF39-AE42-81F3-262BAEB0B15E}"/>
              </c:ext>
            </c:extLst>
          </c:dPt>
          <c:dPt>
            <c:idx val="1035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817-AF39-AE42-81F3-262BAEB0B15E}"/>
              </c:ext>
            </c:extLst>
          </c:dPt>
          <c:dPt>
            <c:idx val="1036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819-AF39-AE42-81F3-262BAEB0B15E}"/>
              </c:ext>
            </c:extLst>
          </c:dPt>
          <c:dPt>
            <c:idx val="1037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81B-AF39-AE42-81F3-262BAEB0B15E}"/>
              </c:ext>
            </c:extLst>
          </c:dPt>
          <c:dPt>
            <c:idx val="1038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81D-AF39-AE42-81F3-262BAEB0B15E}"/>
              </c:ext>
            </c:extLst>
          </c:dPt>
          <c:dPt>
            <c:idx val="1039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81F-AF39-AE42-81F3-262BAEB0B15E}"/>
              </c:ext>
            </c:extLst>
          </c:dPt>
          <c:dPt>
            <c:idx val="1040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821-AF39-AE42-81F3-262BAEB0B15E}"/>
              </c:ext>
            </c:extLst>
          </c:dPt>
          <c:dPt>
            <c:idx val="1041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823-AF39-AE42-81F3-262BAEB0B15E}"/>
              </c:ext>
            </c:extLst>
          </c:dPt>
          <c:dPt>
            <c:idx val="1042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825-AF39-AE42-81F3-262BAEB0B15E}"/>
              </c:ext>
            </c:extLst>
          </c:dPt>
          <c:dPt>
            <c:idx val="1043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827-AF39-AE42-81F3-262BAEB0B15E}"/>
              </c:ext>
            </c:extLst>
          </c:dPt>
          <c:dPt>
            <c:idx val="1044"/>
            <c:bubble3D val="0"/>
            <c:spPr>
              <a:solidFill>
                <a:schemeClr val="accent1">
                  <a:lumMod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829-AF39-AE42-81F3-262BAEB0B15E}"/>
              </c:ext>
            </c:extLst>
          </c:dPt>
          <c:dPt>
            <c:idx val="1045"/>
            <c:bubble3D val="0"/>
            <c:spPr>
              <a:solidFill>
                <a:schemeClr val="accent2">
                  <a:lumMod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82B-AF39-AE42-81F3-262BAEB0B15E}"/>
              </c:ext>
            </c:extLst>
          </c:dPt>
          <c:dPt>
            <c:idx val="1046"/>
            <c:bubble3D val="0"/>
            <c:spPr>
              <a:solidFill>
                <a:schemeClr val="accent3">
                  <a:lumMod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82D-AF39-AE42-81F3-262BAEB0B15E}"/>
              </c:ext>
            </c:extLst>
          </c:dPt>
          <c:dPt>
            <c:idx val="1047"/>
            <c:bubble3D val="0"/>
            <c:spPr>
              <a:solidFill>
                <a:schemeClr val="accent4">
                  <a:lumMod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82F-AF39-AE42-81F3-262BAEB0B15E}"/>
              </c:ext>
            </c:extLst>
          </c:dPt>
          <c:dPt>
            <c:idx val="1048"/>
            <c:bubble3D val="0"/>
            <c:spPr>
              <a:solidFill>
                <a:schemeClr val="accent5">
                  <a:lumMod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831-AF39-AE42-81F3-262BAEB0B15E}"/>
              </c:ext>
            </c:extLst>
          </c:dPt>
          <c:dPt>
            <c:idx val="1049"/>
            <c:bubble3D val="0"/>
            <c:spPr>
              <a:solidFill>
                <a:schemeClr val="accent6">
                  <a:lumMod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833-AF39-AE42-81F3-262BAEB0B15E}"/>
              </c:ext>
            </c:extLst>
          </c:dPt>
          <c:dPt>
            <c:idx val="105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835-AF39-AE42-81F3-262BAEB0B15E}"/>
              </c:ext>
            </c:extLst>
          </c:dPt>
          <c:dPt>
            <c:idx val="1051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837-AF39-AE42-81F3-262BAEB0B15E}"/>
              </c:ext>
            </c:extLst>
          </c:dPt>
          <c:dPt>
            <c:idx val="1052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839-AF39-AE42-81F3-262BAEB0B15E}"/>
              </c:ext>
            </c:extLst>
          </c:dPt>
          <c:dPt>
            <c:idx val="1053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83B-AF39-AE42-81F3-262BAEB0B15E}"/>
              </c:ext>
            </c:extLst>
          </c:dPt>
          <c:dPt>
            <c:idx val="1054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83D-AF39-AE42-81F3-262BAEB0B15E}"/>
              </c:ext>
            </c:extLst>
          </c:dPt>
          <c:dPt>
            <c:idx val="1055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83F-AF39-AE42-81F3-262BAEB0B15E}"/>
              </c:ext>
            </c:extLst>
          </c:dPt>
          <c:dPt>
            <c:idx val="1056"/>
            <c:bubble3D val="0"/>
            <c:spPr>
              <a:solidFill>
                <a:schemeClr val="accent1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841-AF39-AE42-81F3-262BAEB0B15E}"/>
              </c:ext>
            </c:extLst>
          </c:dPt>
          <c:dPt>
            <c:idx val="1057"/>
            <c:bubble3D val="0"/>
            <c:spPr>
              <a:solidFill>
                <a:schemeClr val="accent2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843-AF39-AE42-81F3-262BAEB0B15E}"/>
              </c:ext>
            </c:extLst>
          </c:dPt>
          <c:dPt>
            <c:idx val="1058"/>
            <c:bubble3D val="0"/>
            <c:spPr>
              <a:solidFill>
                <a:schemeClr val="accent3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845-AF39-AE42-81F3-262BAEB0B15E}"/>
              </c:ext>
            </c:extLst>
          </c:dPt>
          <c:dPt>
            <c:idx val="1059"/>
            <c:bubble3D val="0"/>
            <c:spPr>
              <a:solidFill>
                <a:schemeClr val="accent4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847-AF39-AE42-81F3-262BAEB0B15E}"/>
              </c:ext>
            </c:extLst>
          </c:dPt>
          <c:dPt>
            <c:idx val="1060"/>
            <c:bubble3D val="0"/>
            <c:spPr>
              <a:solidFill>
                <a:schemeClr val="accent5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849-AF39-AE42-81F3-262BAEB0B15E}"/>
              </c:ext>
            </c:extLst>
          </c:dPt>
          <c:dPt>
            <c:idx val="1061"/>
            <c:bubble3D val="0"/>
            <c:spPr>
              <a:solidFill>
                <a:schemeClr val="accent6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84B-AF39-AE42-81F3-262BAEB0B15E}"/>
              </c:ext>
            </c:extLst>
          </c:dPt>
          <c:dPt>
            <c:idx val="1062"/>
            <c:bubble3D val="0"/>
            <c:spPr>
              <a:solidFill>
                <a:schemeClr val="accent1">
                  <a:lumMod val="70000"/>
                  <a:lumOff val="3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84D-AF39-AE42-81F3-262BAEB0B15E}"/>
              </c:ext>
            </c:extLst>
          </c:dPt>
          <c:dPt>
            <c:idx val="1063"/>
            <c:bubble3D val="0"/>
            <c:spPr>
              <a:solidFill>
                <a:schemeClr val="accent2">
                  <a:lumMod val="70000"/>
                  <a:lumOff val="3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84F-AF39-AE42-81F3-262BAEB0B15E}"/>
              </c:ext>
            </c:extLst>
          </c:dPt>
          <c:dPt>
            <c:idx val="1064"/>
            <c:bubble3D val="0"/>
            <c:spPr>
              <a:solidFill>
                <a:schemeClr val="accent3">
                  <a:lumMod val="70000"/>
                  <a:lumOff val="3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851-AF39-AE42-81F3-262BAEB0B15E}"/>
              </c:ext>
            </c:extLst>
          </c:dPt>
          <c:dPt>
            <c:idx val="1065"/>
            <c:bubble3D val="0"/>
            <c:spPr>
              <a:solidFill>
                <a:schemeClr val="accent4">
                  <a:lumMod val="70000"/>
                  <a:lumOff val="3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853-AF39-AE42-81F3-262BAEB0B15E}"/>
              </c:ext>
            </c:extLst>
          </c:dPt>
          <c:dPt>
            <c:idx val="1066"/>
            <c:bubble3D val="0"/>
            <c:spPr>
              <a:solidFill>
                <a:schemeClr val="accent5">
                  <a:lumMod val="70000"/>
                  <a:lumOff val="3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855-AF39-AE42-81F3-262BAEB0B15E}"/>
              </c:ext>
            </c:extLst>
          </c:dPt>
          <c:dPt>
            <c:idx val="1067"/>
            <c:bubble3D val="0"/>
            <c:spPr>
              <a:solidFill>
                <a:schemeClr val="accent6">
                  <a:lumMod val="70000"/>
                  <a:lumOff val="3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857-AF39-AE42-81F3-262BAEB0B15E}"/>
              </c:ext>
            </c:extLst>
          </c:dPt>
          <c:dPt>
            <c:idx val="1068"/>
            <c:bubble3D val="0"/>
            <c:spPr>
              <a:solidFill>
                <a:schemeClr val="accent1">
                  <a:lumMod val="7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859-AF39-AE42-81F3-262BAEB0B15E}"/>
              </c:ext>
            </c:extLst>
          </c:dPt>
          <c:dPt>
            <c:idx val="1069"/>
            <c:bubble3D val="0"/>
            <c:spPr>
              <a:solidFill>
                <a:schemeClr val="accent2">
                  <a:lumMod val="7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85B-AF39-AE42-81F3-262BAEB0B15E}"/>
              </c:ext>
            </c:extLst>
          </c:dPt>
          <c:dPt>
            <c:idx val="1070"/>
            <c:bubble3D val="0"/>
            <c:spPr>
              <a:solidFill>
                <a:schemeClr val="accent3">
                  <a:lumMod val="7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85D-AF39-AE42-81F3-262BAEB0B15E}"/>
              </c:ext>
            </c:extLst>
          </c:dPt>
          <c:dPt>
            <c:idx val="1071"/>
            <c:bubble3D val="0"/>
            <c:spPr>
              <a:solidFill>
                <a:schemeClr val="accent4">
                  <a:lumMod val="7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85F-AF39-AE42-81F3-262BAEB0B15E}"/>
              </c:ext>
            </c:extLst>
          </c:dPt>
          <c:dPt>
            <c:idx val="1072"/>
            <c:bubble3D val="0"/>
            <c:spPr>
              <a:solidFill>
                <a:schemeClr val="accent5">
                  <a:lumMod val="7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861-AF39-AE42-81F3-262BAEB0B15E}"/>
              </c:ext>
            </c:extLst>
          </c:dPt>
          <c:dPt>
            <c:idx val="1073"/>
            <c:bubble3D val="0"/>
            <c:spPr>
              <a:solidFill>
                <a:schemeClr val="accent6">
                  <a:lumMod val="7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863-AF39-AE42-81F3-262BAEB0B15E}"/>
              </c:ext>
            </c:extLst>
          </c:dPt>
          <c:dPt>
            <c:idx val="1074"/>
            <c:bubble3D val="0"/>
            <c:spPr>
              <a:solidFill>
                <a:schemeClr val="accent1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865-AF39-AE42-81F3-262BAEB0B15E}"/>
              </c:ext>
            </c:extLst>
          </c:dPt>
          <c:dPt>
            <c:idx val="1075"/>
            <c:bubble3D val="0"/>
            <c:spPr>
              <a:solidFill>
                <a:schemeClr val="accent2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867-AF39-AE42-81F3-262BAEB0B15E}"/>
              </c:ext>
            </c:extLst>
          </c:dPt>
          <c:dPt>
            <c:idx val="1076"/>
            <c:bubble3D val="0"/>
            <c:spPr>
              <a:solidFill>
                <a:schemeClr val="accent3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869-AF39-AE42-81F3-262BAEB0B15E}"/>
              </c:ext>
            </c:extLst>
          </c:dPt>
          <c:dPt>
            <c:idx val="1077"/>
            <c:bubble3D val="0"/>
            <c:spPr>
              <a:solidFill>
                <a:schemeClr val="accent4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86B-AF39-AE42-81F3-262BAEB0B15E}"/>
              </c:ext>
            </c:extLst>
          </c:dPt>
          <c:dPt>
            <c:idx val="1078"/>
            <c:bubble3D val="0"/>
            <c:spPr>
              <a:solidFill>
                <a:schemeClr val="accent5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86D-AF39-AE42-81F3-262BAEB0B15E}"/>
              </c:ext>
            </c:extLst>
          </c:dPt>
          <c:dPt>
            <c:idx val="1079"/>
            <c:bubble3D val="0"/>
            <c:spPr>
              <a:solidFill>
                <a:schemeClr val="accent6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86F-AF39-AE42-81F3-262BAEB0B15E}"/>
              </c:ext>
            </c:extLst>
          </c:dPt>
          <c:dPt>
            <c:idx val="108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871-AF39-AE42-81F3-262BAEB0B15E}"/>
              </c:ext>
            </c:extLst>
          </c:dPt>
          <c:dPt>
            <c:idx val="108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873-AF39-AE42-81F3-262BAEB0B15E}"/>
              </c:ext>
            </c:extLst>
          </c:dPt>
          <c:dPt>
            <c:idx val="108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875-AF39-AE42-81F3-262BAEB0B15E}"/>
              </c:ext>
            </c:extLst>
          </c:dPt>
          <c:dPt>
            <c:idx val="108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877-AF39-AE42-81F3-262BAEB0B15E}"/>
              </c:ext>
            </c:extLst>
          </c:dPt>
          <c:dPt>
            <c:idx val="1084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879-AF39-AE42-81F3-262BAEB0B15E}"/>
              </c:ext>
            </c:extLst>
          </c:dPt>
          <c:dPt>
            <c:idx val="1085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87B-AF39-AE42-81F3-262BAEB0B15E}"/>
              </c:ext>
            </c:extLst>
          </c:dPt>
          <c:dPt>
            <c:idx val="108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87D-AF39-AE42-81F3-262BAEB0B15E}"/>
              </c:ext>
            </c:extLst>
          </c:dPt>
          <c:dPt>
            <c:idx val="108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87F-AF39-AE42-81F3-262BAEB0B15E}"/>
              </c:ext>
            </c:extLst>
          </c:dPt>
          <c:dPt>
            <c:idx val="108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881-AF39-AE42-81F3-262BAEB0B15E}"/>
              </c:ext>
            </c:extLst>
          </c:dPt>
          <c:dPt>
            <c:idx val="108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883-AF39-AE42-81F3-262BAEB0B15E}"/>
              </c:ext>
            </c:extLst>
          </c:dPt>
          <c:dPt>
            <c:idx val="109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885-AF39-AE42-81F3-262BAEB0B15E}"/>
              </c:ext>
            </c:extLst>
          </c:dPt>
          <c:dPt>
            <c:idx val="1091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887-AF39-AE42-81F3-262BAEB0B15E}"/>
              </c:ext>
            </c:extLst>
          </c:dPt>
          <c:dPt>
            <c:idx val="109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889-AF39-AE42-81F3-262BAEB0B15E}"/>
              </c:ext>
            </c:extLst>
          </c:dPt>
          <c:dPt>
            <c:idx val="109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88B-AF39-AE42-81F3-262BAEB0B15E}"/>
              </c:ext>
            </c:extLst>
          </c:dPt>
          <c:dPt>
            <c:idx val="109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88D-AF39-AE42-81F3-262BAEB0B15E}"/>
              </c:ext>
            </c:extLst>
          </c:dPt>
          <c:dPt>
            <c:idx val="109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88F-AF39-AE42-81F3-262BAEB0B15E}"/>
              </c:ext>
            </c:extLst>
          </c:dPt>
          <c:dPt>
            <c:idx val="1096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891-AF39-AE42-81F3-262BAEB0B15E}"/>
              </c:ext>
            </c:extLst>
          </c:dPt>
          <c:dPt>
            <c:idx val="1097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893-AF39-AE42-81F3-262BAEB0B15E}"/>
              </c:ext>
            </c:extLst>
          </c:dPt>
          <c:dPt>
            <c:idx val="1098"/>
            <c:bubble3D val="0"/>
            <c:spPr>
              <a:solidFill>
                <a:schemeClr val="accent1">
                  <a:lumMod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895-AF39-AE42-81F3-262BAEB0B15E}"/>
              </c:ext>
            </c:extLst>
          </c:dPt>
          <c:dPt>
            <c:idx val="1099"/>
            <c:bubble3D val="0"/>
            <c:spPr>
              <a:solidFill>
                <a:schemeClr val="accent2">
                  <a:lumMod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897-AF39-AE42-81F3-262BAEB0B15E}"/>
              </c:ext>
            </c:extLst>
          </c:dPt>
          <c:dPt>
            <c:idx val="1100"/>
            <c:bubble3D val="0"/>
            <c:spPr>
              <a:solidFill>
                <a:schemeClr val="accent3">
                  <a:lumMod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899-AF39-AE42-81F3-262BAEB0B15E}"/>
              </c:ext>
            </c:extLst>
          </c:dPt>
          <c:dPt>
            <c:idx val="1101"/>
            <c:bubble3D val="0"/>
            <c:spPr>
              <a:solidFill>
                <a:schemeClr val="accent4">
                  <a:lumMod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89B-AF39-AE42-81F3-262BAEB0B15E}"/>
              </c:ext>
            </c:extLst>
          </c:dPt>
          <c:dPt>
            <c:idx val="1102"/>
            <c:bubble3D val="0"/>
            <c:spPr>
              <a:solidFill>
                <a:schemeClr val="accent5">
                  <a:lumMod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89D-AF39-AE42-81F3-262BAEB0B15E}"/>
              </c:ext>
            </c:extLst>
          </c:dPt>
          <c:dPt>
            <c:idx val="1103"/>
            <c:bubble3D val="0"/>
            <c:spPr>
              <a:solidFill>
                <a:schemeClr val="accent6">
                  <a:lumMod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89F-AF39-AE42-81F3-262BAEB0B15E}"/>
              </c:ext>
            </c:extLst>
          </c:dPt>
          <c:dPt>
            <c:idx val="1104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8A1-AF39-AE42-81F3-262BAEB0B15E}"/>
              </c:ext>
            </c:extLst>
          </c:dPt>
          <c:dPt>
            <c:idx val="1105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8A3-AF39-AE42-81F3-262BAEB0B15E}"/>
              </c:ext>
            </c:extLst>
          </c:dPt>
          <c:dPt>
            <c:idx val="1106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8A5-AF39-AE42-81F3-262BAEB0B15E}"/>
              </c:ext>
            </c:extLst>
          </c:dPt>
          <c:dPt>
            <c:idx val="1107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8A7-AF39-AE42-81F3-262BAEB0B15E}"/>
              </c:ext>
            </c:extLst>
          </c:dPt>
          <c:dPt>
            <c:idx val="1108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8A9-AF39-AE42-81F3-262BAEB0B15E}"/>
              </c:ext>
            </c:extLst>
          </c:dPt>
          <c:dPt>
            <c:idx val="1109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8AB-AF39-AE42-81F3-262BAEB0B15E}"/>
              </c:ext>
            </c:extLst>
          </c:dPt>
          <c:dPt>
            <c:idx val="1110"/>
            <c:bubble3D val="0"/>
            <c:spPr>
              <a:solidFill>
                <a:schemeClr val="accent1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8AD-AF39-AE42-81F3-262BAEB0B15E}"/>
              </c:ext>
            </c:extLst>
          </c:dPt>
          <c:dPt>
            <c:idx val="1111"/>
            <c:bubble3D val="0"/>
            <c:spPr>
              <a:solidFill>
                <a:schemeClr val="accent2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8AF-AF39-AE42-81F3-262BAEB0B15E}"/>
              </c:ext>
            </c:extLst>
          </c:dPt>
          <c:dPt>
            <c:idx val="1112"/>
            <c:bubble3D val="0"/>
            <c:spPr>
              <a:solidFill>
                <a:schemeClr val="accent3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8B1-AF39-AE42-81F3-262BAEB0B15E}"/>
              </c:ext>
            </c:extLst>
          </c:dPt>
          <c:dPt>
            <c:idx val="1113"/>
            <c:bubble3D val="0"/>
            <c:spPr>
              <a:solidFill>
                <a:schemeClr val="accent4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8B3-AF39-AE42-81F3-262BAEB0B15E}"/>
              </c:ext>
            </c:extLst>
          </c:dPt>
          <c:dPt>
            <c:idx val="1114"/>
            <c:bubble3D val="0"/>
            <c:spPr>
              <a:solidFill>
                <a:schemeClr val="accent5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8B5-AF39-AE42-81F3-262BAEB0B15E}"/>
              </c:ext>
            </c:extLst>
          </c:dPt>
          <c:dPt>
            <c:idx val="1115"/>
            <c:bubble3D val="0"/>
            <c:spPr>
              <a:solidFill>
                <a:schemeClr val="accent6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8B7-AF39-AE42-81F3-262BAEB0B15E}"/>
              </c:ext>
            </c:extLst>
          </c:dPt>
          <c:dPt>
            <c:idx val="1116"/>
            <c:bubble3D val="0"/>
            <c:spPr>
              <a:solidFill>
                <a:schemeClr val="accent1">
                  <a:lumMod val="70000"/>
                  <a:lumOff val="3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8B9-AF39-AE42-81F3-262BAEB0B15E}"/>
              </c:ext>
            </c:extLst>
          </c:dPt>
          <c:dPt>
            <c:idx val="1117"/>
            <c:bubble3D val="0"/>
            <c:spPr>
              <a:solidFill>
                <a:schemeClr val="accent2">
                  <a:lumMod val="70000"/>
                  <a:lumOff val="3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8BB-AF39-AE42-81F3-262BAEB0B15E}"/>
              </c:ext>
            </c:extLst>
          </c:dPt>
          <c:dPt>
            <c:idx val="1118"/>
            <c:bubble3D val="0"/>
            <c:spPr>
              <a:solidFill>
                <a:schemeClr val="accent3">
                  <a:lumMod val="70000"/>
                  <a:lumOff val="3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8BD-AF39-AE42-81F3-262BAEB0B15E}"/>
              </c:ext>
            </c:extLst>
          </c:dPt>
          <c:dPt>
            <c:idx val="1119"/>
            <c:bubble3D val="0"/>
            <c:spPr>
              <a:solidFill>
                <a:schemeClr val="accent4">
                  <a:lumMod val="70000"/>
                  <a:lumOff val="3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8BF-AF39-AE42-81F3-262BAEB0B15E}"/>
              </c:ext>
            </c:extLst>
          </c:dPt>
          <c:dPt>
            <c:idx val="1120"/>
            <c:bubble3D val="0"/>
            <c:spPr>
              <a:solidFill>
                <a:schemeClr val="accent5">
                  <a:lumMod val="70000"/>
                  <a:lumOff val="3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8C1-AF39-AE42-81F3-262BAEB0B15E}"/>
              </c:ext>
            </c:extLst>
          </c:dPt>
          <c:dPt>
            <c:idx val="1121"/>
            <c:bubble3D val="0"/>
            <c:spPr>
              <a:solidFill>
                <a:schemeClr val="accent6">
                  <a:lumMod val="70000"/>
                  <a:lumOff val="3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8C3-AF39-AE42-81F3-262BAEB0B15E}"/>
              </c:ext>
            </c:extLst>
          </c:dPt>
          <c:dPt>
            <c:idx val="1122"/>
            <c:bubble3D val="0"/>
            <c:spPr>
              <a:solidFill>
                <a:schemeClr val="accent1">
                  <a:lumMod val="7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8C5-AF39-AE42-81F3-262BAEB0B15E}"/>
              </c:ext>
            </c:extLst>
          </c:dPt>
          <c:dPt>
            <c:idx val="1123"/>
            <c:bubble3D val="0"/>
            <c:spPr>
              <a:solidFill>
                <a:schemeClr val="accent2">
                  <a:lumMod val="7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8C7-AF39-AE42-81F3-262BAEB0B15E}"/>
              </c:ext>
            </c:extLst>
          </c:dPt>
          <c:dPt>
            <c:idx val="1124"/>
            <c:bubble3D val="0"/>
            <c:spPr>
              <a:solidFill>
                <a:schemeClr val="accent3">
                  <a:lumMod val="7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8C9-AF39-AE42-81F3-262BAEB0B15E}"/>
              </c:ext>
            </c:extLst>
          </c:dPt>
          <c:dPt>
            <c:idx val="1125"/>
            <c:bubble3D val="0"/>
            <c:spPr>
              <a:solidFill>
                <a:schemeClr val="accent4">
                  <a:lumMod val="7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8CB-AF39-AE42-81F3-262BAEB0B15E}"/>
              </c:ext>
            </c:extLst>
          </c:dPt>
          <c:dPt>
            <c:idx val="1126"/>
            <c:bubble3D val="0"/>
            <c:spPr>
              <a:solidFill>
                <a:schemeClr val="accent5">
                  <a:lumMod val="7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8CD-AF39-AE42-81F3-262BAEB0B15E}"/>
              </c:ext>
            </c:extLst>
          </c:dPt>
          <c:dPt>
            <c:idx val="1127"/>
            <c:bubble3D val="0"/>
            <c:spPr>
              <a:solidFill>
                <a:schemeClr val="accent6">
                  <a:lumMod val="7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8CF-AF39-AE42-81F3-262BAEB0B15E}"/>
              </c:ext>
            </c:extLst>
          </c:dPt>
          <c:dPt>
            <c:idx val="1128"/>
            <c:bubble3D val="0"/>
            <c:spPr>
              <a:solidFill>
                <a:schemeClr val="accent1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8D1-AF39-AE42-81F3-262BAEB0B15E}"/>
              </c:ext>
            </c:extLst>
          </c:dPt>
          <c:dPt>
            <c:idx val="1129"/>
            <c:bubble3D val="0"/>
            <c:spPr>
              <a:solidFill>
                <a:schemeClr val="accent2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8D3-AF39-AE42-81F3-262BAEB0B15E}"/>
              </c:ext>
            </c:extLst>
          </c:dPt>
          <c:dPt>
            <c:idx val="1130"/>
            <c:bubble3D val="0"/>
            <c:spPr>
              <a:solidFill>
                <a:schemeClr val="accent3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8D5-AF39-AE42-81F3-262BAEB0B15E}"/>
              </c:ext>
            </c:extLst>
          </c:dPt>
          <c:dPt>
            <c:idx val="1131"/>
            <c:bubble3D val="0"/>
            <c:spPr>
              <a:solidFill>
                <a:schemeClr val="accent4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8D7-AF39-AE42-81F3-262BAEB0B15E}"/>
              </c:ext>
            </c:extLst>
          </c:dPt>
          <c:dPt>
            <c:idx val="1132"/>
            <c:bubble3D val="0"/>
            <c:spPr>
              <a:solidFill>
                <a:schemeClr val="accent5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8D9-AF39-AE42-81F3-262BAEB0B15E}"/>
              </c:ext>
            </c:extLst>
          </c:dPt>
          <c:dPt>
            <c:idx val="1133"/>
            <c:bubble3D val="0"/>
            <c:spPr>
              <a:solidFill>
                <a:schemeClr val="accent6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8DB-AF39-AE42-81F3-262BAEB0B15E}"/>
              </c:ext>
            </c:extLst>
          </c:dPt>
          <c:dPt>
            <c:idx val="1134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8DD-AF39-AE42-81F3-262BAEB0B15E}"/>
              </c:ext>
            </c:extLst>
          </c:dPt>
          <c:dPt>
            <c:idx val="1135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8DF-AF39-AE42-81F3-262BAEB0B15E}"/>
              </c:ext>
            </c:extLst>
          </c:dPt>
          <c:dPt>
            <c:idx val="1136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8E1-AF39-AE42-81F3-262BAEB0B15E}"/>
              </c:ext>
            </c:extLst>
          </c:dPt>
          <c:dPt>
            <c:idx val="1137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8E3-AF39-AE42-81F3-262BAEB0B15E}"/>
              </c:ext>
            </c:extLst>
          </c:dPt>
          <c:dPt>
            <c:idx val="1138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8E5-AF39-AE42-81F3-262BAEB0B15E}"/>
              </c:ext>
            </c:extLst>
          </c:dPt>
          <c:dPt>
            <c:idx val="1139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8E7-AF39-AE42-81F3-262BAEB0B15E}"/>
              </c:ext>
            </c:extLst>
          </c:dPt>
          <c:dPt>
            <c:idx val="1140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8E9-AF39-AE42-81F3-262BAEB0B15E}"/>
              </c:ext>
            </c:extLst>
          </c:dPt>
          <c:dPt>
            <c:idx val="1141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8EB-AF39-AE42-81F3-262BAEB0B15E}"/>
              </c:ext>
            </c:extLst>
          </c:dPt>
          <c:dPt>
            <c:idx val="1142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8ED-AF39-AE42-81F3-262BAEB0B15E}"/>
              </c:ext>
            </c:extLst>
          </c:dPt>
          <c:dPt>
            <c:idx val="1143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8EF-AF39-AE42-81F3-262BAEB0B15E}"/>
              </c:ext>
            </c:extLst>
          </c:dPt>
          <c:dPt>
            <c:idx val="1144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8F1-AF39-AE42-81F3-262BAEB0B15E}"/>
              </c:ext>
            </c:extLst>
          </c:dPt>
          <c:dPt>
            <c:idx val="1145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8F3-AF39-AE42-81F3-262BAEB0B15E}"/>
              </c:ext>
            </c:extLst>
          </c:dPt>
          <c:dPt>
            <c:idx val="1146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8F5-AF39-AE42-81F3-262BAEB0B15E}"/>
              </c:ext>
            </c:extLst>
          </c:dPt>
          <c:dPt>
            <c:idx val="1147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8F7-AF39-AE42-81F3-262BAEB0B15E}"/>
              </c:ext>
            </c:extLst>
          </c:dPt>
          <c:dPt>
            <c:idx val="1148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8F9-AF39-AE42-81F3-262BAEB0B15E}"/>
              </c:ext>
            </c:extLst>
          </c:dPt>
          <c:dPt>
            <c:idx val="1149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8FB-AF39-AE42-81F3-262BAEB0B15E}"/>
              </c:ext>
            </c:extLst>
          </c:dPt>
          <c:dPt>
            <c:idx val="1150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8FD-AF39-AE42-81F3-262BAEB0B15E}"/>
              </c:ext>
            </c:extLst>
          </c:dPt>
          <c:dPt>
            <c:idx val="1151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8FF-AF39-AE42-81F3-262BAEB0B15E}"/>
              </c:ext>
            </c:extLst>
          </c:dPt>
          <c:dPt>
            <c:idx val="1152"/>
            <c:bubble3D val="0"/>
            <c:spPr>
              <a:solidFill>
                <a:schemeClr val="accent1">
                  <a:lumMod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901-AF39-AE42-81F3-262BAEB0B15E}"/>
              </c:ext>
            </c:extLst>
          </c:dPt>
          <c:dPt>
            <c:idx val="1153"/>
            <c:bubble3D val="0"/>
            <c:spPr>
              <a:solidFill>
                <a:schemeClr val="accent2">
                  <a:lumMod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903-AF39-AE42-81F3-262BAEB0B15E}"/>
              </c:ext>
            </c:extLst>
          </c:dPt>
          <c:dPt>
            <c:idx val="1154"/>
            <c:bubble3D val="0"/>
            <c:spPr>
              <a:solidFill>
                <a:schemeClr val="accent3">
                  <a:lumMod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905-AF39-AE42-81F3-262BAEB0B15E}"/>
              </c:ext>
            </c:extLst>
          </c:dPt>
          <c:dPt>
            <c:idx val="1155"/>
            <c:bubble3D val="0"/>
            <c:spPr>
              <a:solidFill>
                <a:schemeClr val="accent4">
                  <a:lumMod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907-AF39-AE42-81F3-262BAEB0B15E}"/>
              </c:ext>
            </c:extLst>
          </c:dPt>
          <c:dPt>
            <c:idx val="1156"/>
            <c:bubble3D val="0"/>
            <c:spPr>
              <a:solidFill>
                <a:schemeClr val="accent5">
                  <a:lumMod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909-AF39-AE42-81F3-262BAEB0B15E}"/>
              </c:ext>
            </c:extLst>
          </c:dPt>
          <c:dPt>
            <c:idx val="1157"/>
            <c:bubble3D val="0"/>
            <c:spPr>
              <a:solidFill>
                <a:schemeClr val="accent6">
                  <a:lumMod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90B-AF39-AE42-81F3-262BAEB0B15E}"/>
              </c:ext>
            </c:extLst>
          </c:dPt>
          <c:dPt>
            <c:idx val="1158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90D-AF39-AE42-81F3-262BAEB0B15E}"/>
              </c:ext>
            </c:extLst>
          </c:dPt>
          <c:dPt>
            <c:idx val="1159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90F-AF39-AE42-81F3-262BAEB0B15E}"/>
              </c:ext>
            </c:extLst>
          </c:dPt>
          <c:dPt>
            <c:idx val="116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911-AF39-AE42-81F3-262BAEB0B15E}"/>
              </c:ext>
            </c:extLst>
          </c:dPt>
          <c:dPt>
            <c:idx val="1161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913-AF39-AE42-81F3-262BAEB0B15E}"/>
              </c:ext>
            </c:extLst>
          </c:dPt>
          <c:dPt>
            <c:idx val="1162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915-AF39-AE42-81F3-262BAEB0B15E}"/>
              </c:ext>
            </c:extLst>
          </c:dPt>
          <c:dPt>
            <c:idx val="1163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917-AF39-AE42-81F3-262BAEB0B15E}"/>
              </c:ext>
            </c:extLst>
          </c:dPt>
          <c:dPt>
            <c:idx val="1164"/>
            <c:bubble3D val="0"/>
            <c:spPr>
              <a:solidFill>
                <a:schemeClr val="accent1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919-AF39-AE42-81F3-262BAEB0B15E}"/>
              </c:ext>
            </c:extLst>
          </c:dPt>
          <c:dPt>
            <c:idx val="1165"/>
            <c:bubble3D val="0"/>
            <c:spPr>
              <a:solidFill>
                <a:schemeClr val="accent2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91B-AF39-AE42-81F3-262BAEB0B15E}"/>
              </c:ext>
            </c:extLst>
          </c:dPt>
          <c:dPt>
            <c:idx val="1166"/>
            <c:bubble3D val="0"/>
            <c:spPr>
              <a:solidFill>
                <a:schemeClr val="accent3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91D-AF39-AE42-81F3-262BAEB0B15E}"/>
              </c:ext>
            </c:extLst>
          </c:dPt>
          <c:dPt>
            <c:idx val="1167"/>
            <c:bubble3D val="0"/>
            <c:spPr>
              <a:solidFill>
                <a:schemeClr val="accent4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91F-AF39-AE42-81F3-262BAEB0B15E}"/>
              </c:ext>
            </c:extLst>
          </c:dPt>
          <c:dPt>
            <c:idx val="1168"/>
            <c:bubble3D val="0"/>
            <c:spPr>
              <a:solidFill>
                <a:schemeClr val="accent5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921-AF39-AE42-81F3-262BAEB0B15E}"/>
              </c:ext>
            </c:extLst>
          </c:dPt>
          <c:dPt>
            <c:idx val="1169"/>
            <c:bubble3D val="0"/>
            <c:spPr>
              <a:solidFill>
                <a:schemeClr val="accent6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923-AF39-AE42-81F3-262BAEB0B15E}"/>
              </c:ext>
            </c:extLst>
          </c:dPt>
          <c:dPt>
            <c:idx val="1170"/>
            <c:bubble3D val="0"/>
            <c:spPr>
              <a:solidFill>
                <a:schemeClr val="accent1">
                  <a:lumMod val="70000"/>
                  <a:lumOff val="3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925-AF39-AE42-81F3-262BAEB0B15E}"/>
              </c:ext>
            </c:extLst>
          </c:dPt>
          <c:dPt>
            <c:idx val="1171"/>
            <c:bubble3D val="0"/>
            <c:spPr>
              <a:solidFill>
                <a:schemeClr val="accent2">
                  <a:lumMod val="70000"/>
                  <a:lumOff val="3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927-AF39-AE42-81F3-262BAEB0B15E}"/>
              </c:ext>
            </c:extLst>
          </c:dPt>
          <c:dPt>
            <c:idx val="1172"/>
            <c:bubble3D val="0"/>
            <c:spPr>
              <a:solidFill>
                <a:schemeClr val="accent3">
                  <a:lumMod val="70000"/>
                  <a:lumOff val="3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929-AF39-AE42-81F3-262BAEB0B15E}"/>
              </c:ext>
            </c:extLst>
          </c:dPt>
          <c:dPt>
            <c:idx val="1173"/>
            <c:bubble3D val="0"/>
            <c:spPr>
              <a:solidFill>
                <a:schemeClr val="accent4">
                  <a:lumMod val="70000"/>
                  <a:lumOff val="3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92B-AF39-AE42-81F3-262BAEB0B15E}"/>
              </c:ext>
            </c:extLst>
          </c:dPt>
          <c:dPt>
            <c:idx val="1174"/>
            <c:bubble3D val="0"/>
            <c:spPr>
              <a:solidFill>
                <a:schemeClr val="accent5">
                  <a:lumMod val="70000"/>
                  <a:lumOff val="3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92D-AF39-AE42-81F3-262BAEB0B15E}"/>
              </c:ext>
            </c:extLst>
          </c:dPt>
          <c:dPt>
            <c:idx val="1175"/>
            <c:bubble3D val="0"/>
            <c:spPr>
              <a:solidFill>
                <a:schemeClr val="accent6">
                  <a:lumMod val="70000"/>
                  <a:lumOff val="3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92F-AF39-AE42-81F3-262BAEB0B15E}"/>
              </c:ext>
            </c:extLst>
          </c:dPt>
          <c:dPt>
            <c:idx val="1176"/>
            <c:bubble3D val="0"/>
            <c:spPr>
              <a:solidFill>
                <a:schemeClr val="accent1">
                  <a:lumMod val="7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931-AF39-AE42-81F3-262BAEB0B15E}"/>
              </c:ext>
            </c:extLst>
          </c:dPt>
          <c:dPt>
            <c:idx val="1177"/>
            <c:bubble3D val="0"/>
            <c:spPr>
              <a:solidFill>
                <a:schemeClr val="accent2">
                  <a:lumMod val="7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933-AF39-AE42-81F3-262BAEB0B15E}"/>
              </c:ext>
            </c:extLst>
          </c:dPt>
          <c:dPt>
            <c:idx val="1178"/>
            <c:bubble3D val="0"/>
            <c:spPr>
              <a:solidFill>
                <a:schemeClr val="accent3">
                  <a:lumMod val="7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935-AF39-AE42-81F3-262BAEB0B15E}"/>
              </c:ext>
            </c:extLst>
          </c:dPt>
          <c:dPt>
            <c:idx val="1179"/>
            <c:bubble3D val="0"/>
            <c:spPr>
              <a:solidFill>
                <a:schemeClr val="accent4">
                  <a:lumMod val="7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937-AF39-AE42-81F3-262BAEB0B15E}"/>
              </c:ext>
            </c:extLst>
          </c:dPt>
          <c:dPt>
            <c:idx val="1180"/>
            <c:bubble3D val="0"/>
            <c:spPr>
              <a:solidFill>
                <a:schemeClr val="accent5">
                  <a:lumMod val="7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939-AF39-AE42-81F3-262BAEB0B15E}"/>
              </c:ext>
            </c:extLst>
          </c:dPt>
          <c:dPt>
            <c:idx val="1181"/>
            <c:bubble3D val="0"/>
            <c:spPr>
              <a:solidFill>
                <a:schemeClr val="accent6">
                  <a:lumMod val="7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93B-AF39-AE42-81F3-262BAEB0B15E}"/>
              </c:ext>
            </c:extLst>
          </c:dPt>
          <c:dPt>
            <c:idx val="1182"/>
            <c:bubble3D val="0"/>
            <c:spPr>
              <a:solidFill>
                <a:schemeClr val="accent1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93D-AF39-AE42-81F3-262BAEB0B15E}"/>
              </c:ext>
            </c:extLst>
          </c:dPt>
          <c:dPt>
            <c:idx val="1183"/>
            <c:bubble3D val="0"/>
            <c:spPr>
              <a:solidFill>
                <a:schemeClr val="accent2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93F-AF39-AE42-81F3-262BAEB0B15E}"/>
              </c:ext>
            </c:extLst>
          </c:dPt>
          <c:dPt>
            <c:idx val="1184"/>
            <c:bubble3D val="0"/>
            <c:spPr>
              <a:solidFill>
                <a:schemeClr val="accent3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941-AF39-AE42-81F3-262BAEB0B15E}"/>
              </c:ext>
            </c:extLst>
          </c:dPt>
          <c:dPt>
            <c:idx val="1185"/>
            <c:bubble3D val="0"/>
            <c:spPr>
              <a:solidFill>
                <a:schemeClr val="accent4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943-AF39-AE42-81F3-262BAEB0B15E}"/>
              </c:ext>
            </c:extLst>
          </c:dPt>
          <c:dPt>
            <c:idx val="1186"/>
            <c:bubble3D val="0"/>
            <c:spPr>
              <a:solidFill>
                <a:schemeClr val="accent5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945-AF39-AE42-81F3-262BAEB0B15E}"/>
              </c:ext>
            </c:extLst>
          </c:dPt>
          <c:dPt>
            <c:idx val="1187"/>
            <c:bubble3D val="0"/>
            <c:spPr>
              <a:solidFill>
                <a:schemeClr val="accent6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947-AF39-AE42-81F3-262BAEB0B15E}"/>
              </c:ext>
            </c:extLst>
          </c:dPt>
          <c:dPt>
            <c:idx val="1188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949-AF39-AE42-81F3-262BAEB0B15E}"/>
              </c:ext>
            </c:extLst>
          </c:dPt>
          <c:dPt>
            <c:idx val="1189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94B-AF39-AE42-81F3-262BAEB0B15E}"/>
              </c:ext>
            </c:extLst>
          </c:dPt>
          <c:dPt>
            <c:idx val="119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94D-AF39-AE42-81F3-262BAEB0B15E}"/>
              </c:ext>
            </c:extLst>
          </c:dPt>
          <c:dPt>
            <c:idx val="1191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94F-AF39-AE42-81F3-262BAEB0B15E}"/>
              </c:ext>
            </c:extLst>
          </c:dPt>
          <c:dPt>
            <c:idx val="1192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951-AF39-AE42-81F3-262BAEB0B15E}"/>
              </c:ext>
            </c:extLst>
          </c:dPt>
          <c:dPt>
            <c:idx val="1193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953-AF39-AE42-81F3-262BAEB0B15E}"/>
              </c:ext>
            </c:extLst>
          </c:dPt>
          <c:dPt>
            <c:idx val="1194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955-AF39-AE42-81F3-262BAEB0B15E}"/>
              </c:ext>
            </c:extLst>
          </c:dPt>
          <c:dPt>
            <c:idx val="1195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957-AF39-AE42-81F3-262BAEB0B15E}"/>
              </c:ext>
            </c:extLst>
          </c:dPt>
          <c:dPt>
            <c:idx val="1196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959-AF39-AE42-81F3-262BAEB0B15E}"/>
              </c:ext>
            </c:extLst>
          </c:dPt>
          <c:dPt>
            <c:idx val="1197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95B-AF39-AE42-81F3-262BAEB0B15E}"/>
              </c:ext>
            </c:extLst>
          </c:dPt>
          <c:dPt>
            <c:idx val="1198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95D-AF39-AE42-81F3-262BAEB0B15E}"/>
              </c:ext>
            </c:extLst>
          </c:dPt>
          <c:dPt>
            <c:idx val="1199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95F-AF39-AE42-81F3-262BAEB0B15E}"/>
              </c:ext>
            </c:extLst>
          </c:dPt>
          <c:dPt>
            <c:idx val="1200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961-AF39-AE42-81F3-262BAEB0B15E}"/>
              </c:ext>
            </c:extLst>
          </c:dPt>
          <c:dPt>
            <c:idx val="1201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963-AF39-AE42-81F3-262BAEB0B15E}"/>
              </c:ext>
            </c:extLst>
          </c:dPt>
          <c:dPt>
            <c:idx val="1202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965-AF39-AE42-81F3-262BAEB0B15E}"/>
              </c:ext>
            </c:extLst>
          </c:dPt>
          <c:dPt>
            <c:idx val="1203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967-AF39-AE42-81F3-262BAEB0B15E}"/>
              </c:ext>
            </c:extLst>
          </c:dPt>
          <c:dPt>
            <c:idx val="1204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969-AF39-AE42-81F3-262BAEB0B15E}"/>
              </c:ext>
            </c:extLst>
          </c:dPt>
          <c:dPt>
            <c:idx val="1205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96B-AF39-AE42-81F3-262BAEB0B15E}"/>
              </c:ext>
            </c:extLst>
          </c:dPt>
          <c:dPt>
            <c:idx val="1206"/>
            <c:bubble3D val="0"/>
            <c:spPr>
              <a:solidFill>
                <a:schemeClr val="accent1">
                  <a:lumMod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96D-AF39-AE42-81F3-262BAEB0B15E}"/>
              </c:ext>
            </c:extLst>
          </c:dPt>
          <c:dPt>
            <c:idx val="1207"/>
            <c:bubble3D val="0"/>
            <c:spPr>
              <a:solidFill>
                <a:schemeClr val="accent2">
                  <a:lumMod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96F-AF39-AE42-81F3-262BAEB0B15E}"/>
              </c:ext>
            </c:extLst>
          </c:dPt>
          <c:dPt>
            <c:idx val="1208"/>
            <c:bubble3D val="0"/>
            <c:spPr>
              <a:solidFill>
                <a:schemeClr val="accent3">
                  <a:lumMod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971-AF39-AE42-81F3-262BAEB0B15E}"/>
              </c:ext>
            </c:extLst>
          </c:dPt>
          <c:dPt>
            <c:idx val="1209"/>
            <c:bubble3D val="0"/>
            <c:spPr>
              <a:solidFill>
                <a:schemeClr val="accent4">
                  <a:lumMod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973-AF39-AE42-81F3-262BAEB0B15E}"/>
              </c:ext>
            </c:extLst>
          </c:dPt>
          <c:dPt>
            <c:idx val="1210"/>
            <c:bubble3D val="0"/>
            <c:spPr>
              <a:solidFill>
                <a:schemeClr val="accent5">
                  <a:lumMod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975-AF39-AE42-81F3-262BAEB0B15E}"/>
              </c:ext>
            </c:extLst>
          </c:dPt>
          <c:dPt>
            <c:idx val="1211"/>
            <c:bubble3D val="0"/>
            <c:spPr>
              <a:solidFill>
                <a:schemeClr val="accent6">
                  <a:lumMod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977-AF39-AE42-81F3-262BAEB0B15E}"/>
              </c:ext>
            </c:extLst>
          </c:dPt>
          <c:dPt>
            <c:idx val="1212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979-AF39-AE42-81F3-262BAEB0B15E}"/>
              </c:ext>
            </c:extLst>
          </c:dPt>
          <c:dPt>
            <c:idx val="1213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97B-AF39-AE42-81F3-262BAEB0B15E}"/>
              </c:ext>
            </c:extLst>
          </c:dPt>
          <c:dPt>
            <c:idx val="1214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97D-AF39-AE42-81F3-262BAEB0B15E}"/>
              </c:ext>
            </c:extLst>
          </c:dPt>
          <c:dPt>
            <c:idx val="1215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97F-AF39-AE42-81F3-262BAEB0B15E}"/>
              </c:ext>
            </c:extLst>
          </c:dPt>
          <c:dPt>
            <c:idx val="1216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981-AF39-AE42-81F3-262BAEB0B15E}"/>
              </c:ext>
            </c:extLst>
          </c:dPt>
          <c:dPt>
            <c:idx val="1217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983-AF39-AE42-81F3-262BAEB0B15E}"/>
              </c:ext>
            </c:extLst>
          </c:dPt>
          <c:dPt>
            <c:idx val="1218"/>
            <c:bubble3D val="0"/>
            <c:spPr>
              <a:solidFill>
                <a:schemeClr val="accent1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985-AF39-AE42-81F3-262BAEB0B15E}"/>
              </c:ext>
            </c:extLst>
          </c:dPt>
          <c:dPt>
            <c:idx val="1219"/>
            <c:bubble3D val="0"/>
            <c:spPr>
              <a:solidFill>
                <a:schemeClr val="accent2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987-AF39-AE42-81F3-262BAEB0B15E}"/>
              </c:ext>
            </c:extLst>
          </c:dPt>
          <c:dPt>
            <c:idx val="1220"/>
            <c:bubble3D val="0"/>
            <c:spPr>
              <a:solidFill>
                <a:schemeClr val="accent3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989-AF39-AE42-81F3-262BAEB0B15E}"/>
              </c:ext>
            </c:extLst>
          </c:dPt>
          <c:dPt>
            <c:idx val="1221"/>
            <c:bubble3D val="0"/>
            <c:spPr>
              <a:solidFill>
                <a:schemeClr val="accent4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98B-AF39-AE42-81F3-262BAEB0B15E}"/>
              </c:ext>
            </c:extLst>
          </c:dPt>
          <c:dPt>
            <c:idx val="1222"/>
            <c:bubble3D val="0"/>
            <c:spPr>
              <a:solidFill>
                <a:schemeClr val="accent5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98D-AF39-AE42-81F3-262BAEB0B15E}"/>
              </c:ext>
            </c:extLst>
          </c:dPt>
          <c:dPt>
            <c:idx val="1223"/>
            <c:bubble3D val="0"/>
            <c:spPr>
              <a:solidFill>
                <a:schemeClr val="accent6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98F-AF39-AE42-81F3-262BAEB0B15E}"/>
              </c:ext>
            </c:extLst>
          </c:dPt>
          <c:dPt>
            <c:idx val="1224"/>
            <c:bubble3D val="0"/>
            <c:spPr>
              <a:solidFill>
                <a:schemeClr val="accent1">
                  <a:lumMod val="70000"/>
                  <a:lumOff val="3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991-AF39-AE42-81F3-262BAEB0B15E}"/>
              </c:ext>
            </c:extLst>
          </c:dPt>
          <c:dPt>
            <c:idx val="1225"/>
            <c:bubble3D val="0"/>
            <c:spPr>
              <a:solidFill>
                <a:schemeClr val="accent2">
                  <a:lumMod val="70000"/>
                  <a:lumOff val="3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993-AF39-AE42-81F3-262BAEB0B15E}"/>
              </c:ext>
            </c:extLst>
          </c:dPt>
          <c:dPt>
            <c:idx val="1226"/>
            <c:bubble3D val="0"/>
            <c:spPr>
              <a:solidFill>
                <a:schemeClr val="accent3">
                  <a:lumMod val="70000"/>
                  <a:lumOff val="3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995-AF39-AE42-81F3-262BAEB0B15E}"/>
              </c:ext>
            </c:extLst>
          </c:dPt>
          <c:dPt>
            <c:idx val="1227"/>
            <c:bubble3D val="0"/>
            <c:spPr>
              <a:solidFill>
                <a:schemeClr val="accent4">
                  <a:lumMod val="70000"/>
                  <a:lumOff val="3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997-AF39-AE42-81F3-262BAEB0B15E}"/>
              </c:ext>
            </c:extLst>
          </c:dPt>
          <c:dPt>
            <c:idx val="1228"/>
            <c:bubble3D val="0"/>
            <c:spPr>
              <a:solidFill>
                <a:schemeClr val="accent5">
                  <a:lumMod val="70000"/>
                  <a:lumOff val="3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999-AF39-AE42-81F3-262BAEB0B15E}"/>
              </c:ext>
            </c:extLst>
          </c:dPt>
          <c:dPt>
            <c:idx val="1229"/>
            <c:bubble3D val="0"/>
            <c:spPr>
              <a:solidFill>
                <a:schemeClr val="accent6">
                  <a:lumMod val="70000"/>
                  <a:lumOff val="3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99B-AF39-AE42-81F3-262BAEB0B15E}"/>
              </c:ext>
            </c:extLst>
          </c:dPt>
          <c:dPt>
            <c:idx val="1230"/>
            <c:bubble3D val="0"/>
            <c:spPr>
              <a:solidFill>
                <a:schemeClr val="accent1">
                  <a:lumMod val="7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99D-AF39-AE42-81F3-262BAEB0B15E}"/>
              </c:ext>
            </c:extLst>
          </c:dPt>
          <c:dPt>
            <c:idx val="1231"/>
            <c:bubble3D val="0"/>
            <c:spPr>
              <a:solidFill>
                <a:schemeClr val="accent2">
                  <a:lumMod val="7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99F-AF39-AE42-81F3-262BAEB0B15E}"/>
              </c:ext>
            </c:extLst>
          </c:dPt>
          <c:dPt>
            <c:idx val="1232"/>
            <c:bubble3D val="0"/>
            <c:spPr>
              <a:solidFill>
                <a:schemeClr val="accent3">
                  <a:lumMod val="7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9A1-AF39-AE42-81F3-262BAEB0B15E}"/>
              </c:ext>
            </c:extLst>
          </c:dPt>
          <c:dPt>
            <c:idx val="1233"/>
            <c:bubble3D val="0"/>
            <c:spPr>
              <a:solidFill>
                <a:schemeClr val="accent4">
                  <a:lumMod val="7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9A3-AF39-AE42-81F3-262BAEB0B15E}"/>
              </c:ext>
            </c:extLst>
          </c:dPt>
          <c:dPt>
            <c:idx val="1234"/>
            <c:bubble3D val="0"/>
            <c:spPr>
              <a:solidFill>
                <a:schemeClr val="accent5">
                  <a:lumMod val="7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9A5-AF39-AE42-81F3-262BAEB0B15E}"/>
              </c:ext>
            </c:extLst>
          </c:dPt>
          <c:dPt>
            <c:idx val="1235"/>
            <c:bubble3D val="0"/>
            <c:spPr>
              <a:solidFill>
                <a:schemeClr val="accent6">
                  <a:lumMod val="7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9A7-AF39-AE42-81F3-262BAEB0B15E}"/>
              </c:ext>
            </c:extLst>
          </c:dPt>
          <c:dPt>
            <c:idx val="1236"/>
            <c:bubble3D val="0"/>
            <c:spPr>
              <a:solidFill>
                <a:schemeClr val="accent1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9A9-AF39-AE42-81F3-262BAEB0B15E}"/>
              </c:ext>
            </c:extLst>
          </c:dPt>
          <c:dPt>
            <c:idx val="1237"/>
            <c:bubble3D val="0"/>
            <c:spPr>
              <a:solidFill>
                <a:schemeClr val="accent2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9AB-AF39-AE42-81F3-262BAEB0B15E}"/>
              </c:ext>
            </c:extLst>
          </c:dPt>
          <c:dPt>
            <c:idx val="1238"/>
            <c:bubble3D val="0"/>
            <c:spPr>
              <a:solidFill>
                <a:schemeClr val="accent3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9AD-AF39-AE42-81F3-262BAEB0B15E}"/>
              </c:ext>
            </c:extLst>
          </c:dPt>
          <c:dPt>
            <c:idx val="1239"/>
            <c:bubble3D val="0"/>
            <c:spPr>
              <a:solidFill>
                <a:schemeClr val="accent4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9AF-AF39-AE42-81F3-262BAEB0B15E}"/>
              </c:ext>
            </c:extLst>
          </c:dPt>
          <c:dPt>
            <c:idx val="1240"/>
            <c:bubble3D val="0"/>
            <c:spPr>
              <a:solidFill>
                <a:schemeClr val="accent5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9B1-AF39-AE42-81F3-262BAEB0B15E}"/>
              </c:ext>
            </c:extLst>
          </c:dPt>
          <c:dPt>
            <c:idx val="1241"/>
            <c:bubble3D val="0"/>
            <c:spPr>
              <a:solidFill>
                <a:schemeClr val="accent6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9B3-AF39-AE42-81F3-262BAEB0B15E}"/>
              </c:ext>
            </c:extLst>
          </c:dPt>
          <c:dPt>
            <c:idx val="1242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9B5-AF39-AE42-81F3-262BAEB0B15E}"/>
              </c:ext>
            </c:extLst>
          </c:dPt>
          <c:dPt>
            <c:idx val="1243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9B7-AF39-AE42-81F3-262BAEB0B15E}"/>
              </c:ext>
            </c:extLst>
          </c:dPt>
          <c:dPt>
            <c:idx val="1244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9B9-AF39-AE42-81F3-262BAEB0B15E}"/>
              </c:ext>
            </c:extLst>
          </c:dPt>
          <c:dPt>
            <c:idx val="1245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9BB-AF39-AE42-81F3-262BAEB0B15E}"/>
              </c:ext>
            </c:extLst>
          </c:dPt>
          <c:dPt>
            <c:idx val="1246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9BD-AF39-AE42-81F3-262BAEB0B15E}"/>
              </c:ext>
            </c:extLst>
          </c:dPt>
          <c:dPt>
            <c:idx val="1247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9BF-AF39-AE42-81F3-262BAEB0B15E}"/>
              </c:ext>
            </c:extLst>
          </c:dPt>
          <c:dPt>
            <c:idx val="1248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9C1-AF39-AE42-81F3-262BAEB0B15E}"/>
              </c:ext>
            </c:extLst>
          </c:dPt>
          <c:dPt>
            <c:idx val="1249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9C3-AF39-AE42-81F3-262BAEB0B15E}"/>
              </c:ext>
            </c:extLst>
          </c:dPt>
          <c:dPt>
            <c:idx val="1250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9C5-AF39-AE42-81F3-262BAEB0B15E}"/>
              </c:ext>
            </c:extLst>
          </c:dPt>
          <c:dPt>
            <c:idx val="1251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9C7-AF39-AE42-81F3-262BAEB0B15E}"/>
              </c:ext>
            </c:extLst>
          </c:dPt>
          <c:dPt>
            <c:idx val="1252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9C9-AF39-AE42-81F3-262BAEB0B15E}"/>
              </c:ext>
            </c:extLst>
          </c:dPt>
          <c:dPt>
            <c:idx val="1253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9CB-AF39-AE42-81F3-262BAEB0B15E}"/>
              </c:ext>
            </c:extLst>
          </c:dPt>
          <c:dPt>
            <c:idx val="1254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9CD-AF39-AE42-81F3-262BAEB0B15E}"/>
              </c:ext>
            </c:extLst>
          </c:dPt>
          <c:dPt>
            <c:idx val="1255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9CF-AF39-AE42-81F3-262BAEB0B15E}"/>
              </c:ext>
            </c:extLst>
          </c:dPt>
          <c:dPt>
            <c:idx val="1256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9D1-AF39-AE42-81F3-262BAEB0B15E}"/>
              </c:ext>
            </c:extLst>
          </c:dPt>
          <c:dPt>
            <c:idx val="1257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9D3-AF39-AE42-81F3-262BAEB0B15E}"/>
              </c:ext>
            </c:extLst>
          </c:dPt>
          <c:dPt>
            <c:idx val="1258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9D5-AF39-AE42-81F3-262BAEB0B15E}"/>
              </c:ext>
            </c:extLst>
          </c:dPt>
          <c:dPt>
            <c:idx val="1259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9D7-AF39-AE42-81F3-262BAEB0B15E}"/>
              </c:ext>
            </c:extLst>
          </c:dPt>
          <c:dPt>
            <c:idx val="1260"/>
            <c:bubble3D val="0"/>
            <c:spPr>
              <a:solidFill>
                <a:schemeClr val="accent1">
                  <a:lumMod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9D9-AF39-AE42-81F3-262BAEB0B15E}"/>
              </c:ext>
            </c:extLst>
          </c:dPt>
          <c:dPt>
            <c:idx val="1261"/>
            <c:bubble3D val="0"/>
            <c:spPr>
              <a:solidFill>
                <a:schemeClr val="accent2">
                  <a:lumMod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9DB-AF39-AE42-81F3-262BAEB0B15E}"/>
              </c:ext>
            </c:extLst>
          </c:dPt>
          <c:dPt>
            <c:idx val="1262"/>
            <c:bubble3D val="0"/>
            <c:spPr>
              <a:solidFill>
                <a:schemeClr val="accent3">
                  <a:lumMod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9DD-AF39-AE42-81F3-262BAEB0B15E}"/>
              </c:ext>
            </c:extLst>
          </c:dPt>
          <c:dPt>
            <c:idx val="1263"/>
            <c:bubble3D val="0"/>
            <c:spPr>
              <a:solidFill>
                <a:schemeClr val="accent4">
                  <a:lumMod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9DF-AF39-AE42-81F3-262BAEB0B15E}"/>
              </c:ext>
            </c:extLst>
          </c:dPt>
          <c:dPt>
            <c:idx val="1264"/>
            <c:bubble3D val="0"/>
            <c:spPr>
              <a:solidFill>
                <a:schemeClr val="accent5">
                  <a:lumMod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9E1-AF39-AE42-81F3-262BAEB0B15E}"/>
              </c:ext>
            </c:extLst>
          </c:dPt>
          <c:dPt>
            <c:idx val="1265"/>
            <c:bubble3D val="0"/>
            <c:spPr>
              <a:solidFill>
                <a:schemeClr val="accent6">
                  <a:lumMod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9E3-AF39-AE42-81F3-262BAEB0B15E}"/>
              </c:ext>
            </c:extLst>
          </c:dPt>
          <c:dPt>
            <c:idx val="1266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9E5-AF39-AE42-81F3-262BAEB0B15E}"/>
              </c:ext>
            </c:extLst>
          </c:dPt>
          <c:dPt>
            <c:idx val="1267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9E7-AF39-AE42-81F3-262BAEB0B15E}"/>
              </c:ext>
            </c:extLst>
          </c:dPt>
          <c:dPt>
            <c:idx val="1268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9E9-AF39-AE42-81F3-262BAEB0B15E}"/>
              </c:ext>
            </c:extLst>
          </c:dPt>
          <c:dPt>
            <c:idx val="1269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9EB-AF39-AE42-81F3-262BAEB0B15E}"/>
              </c:ext>
            </c:extLst>
          </c:dPt>
          <c:dPt>
            <c:idx val="1270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9ED-AF39-AE42-81F3-262BAEB0B15E}"/>
              </c:ext>
            </c:extLst>
          </c:dPt>
          <c:dPt>
            <c:idx val="1271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9EF-AF39-AE42-81F3-262BAEB0B15E}"/>
              </c:ext>
            </c:extLst>
          </c:dPt>
          <c:dPt>
            <c:idx val="1272"/>
            <c:bubble3D val="0"/>
            <c:spPr>
              <a:solidFill>
                <a:schemeClr val="accent1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9F1-AF39-AE42-81F3-262BAEB0B15E}"/>
              </c:ext>
            </c:extLst>
          </c:dPt>
          <c:dPt>
            <c:idx val="1273"/>
            <c:bubble3D val="0"/>
            <c:spPr>
              <a:solidFill>
                <a:schemeClr val="accent2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9F3-AF39-AE42-81F3-262BAEB0B15E}"/>
              </c:ext>
            </c:extLst>
          </c:dPt>
          <c:dPt>
            <c:idx val="1274"/>
            <c:bubble3D val="0"/>
            <c:spPr>
              <a:solidFill>
                <a:schemeClr val="accent3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9F5-AF39-AE42-81F3-262BAEB0B15E}"/>
              </c:ext>
            </c:extLst>
          </c:dPt>
          <c:dPt>
            <c:idx val="1275"/>
            <c:bubble3D val="0"/>
            <c:spPr>
              <a:solidFill>
                <a:schemeClr val="accent4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9F7-AF39-AE42-81F3-262BAEB0B15E}"/>
              </c:ext>
            </c:extLst>
          </c:dPt>
          <c:dPt>
            <c:idx val="1276"/>
            <c:bubble3D val="0"/>
            <c:spPr>
              <a:solidFill>
                <a:schemeClr val="accent5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9F9-AF39-AE42-81F3-262BAEB0B15E}"/>
              </c:ext>
            </c:extLst>
          </c:dPt>
          <c:dPt>
            <c:idx val="1277"/>
            <c:bubble3D val="0"/>
            <c:spPr>
              <a:solidFill>
                <a:schemeClr val="accent6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9FB-AF39-AE42-81F3-262BAEB0B15E}"/>
              </c:ext>
            </c:extLst>
          </c:dPt>
          <c:dPt>
            <c:idx val="1278"/>
            <c:bubble3D val="0"/>
            <c:spPr>
              <a:solidFill>
                <a:schemeClr val="accent1">
                  <a:lumMod val="70000"/>
                  <a:lumOff val="3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9FD-AF39-AE42-81F3-262BAEB0B15E}"/>
              </c:ext>
            </c:extLst>
          </c:dPt>
          <c:dPt>
            <c:idx val="1279"/>
            <c:bubble3D val="0"/>
            <c:spPr>
              <a:solidFill>
                <a:schemeClr val="accent2">
                  <a:lumMod val="70000"/>
                  <a:lumOff val="3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9FF-AF39-AE42-81F3-262BAEB0B15E}"/>
              </c:ext>
            </c:extLst>
          </c:dPt>
          <c:dPt>
            <c:idx val="1280"/>
            <c:bubble3D val="0"/>
            <c:spPr>
              <a:solidFill>
                <a:schemeClr val="accent3">
                  <a:lumMod val="70000"/>
                  <a:lumOff val="3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A01-AF39-AE42-81F3-262BAEB0B15E}"/>
              </c:ext>
            </c:extLst>
          </c:dPt>
          <c:dPt>
            <c:idx val="1281"/>
            <c:bubble3D val="0"/>
            <c:spPr>
              <a:solidFill>
                <a:schemeClr val="accent4">
                  <a:lumMod val="70000"/>
                  <a:lumOff val="3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A03-AF39-AE42-81F3-262BAEB0B15E}"/>
              </c:ext>
            </c:extLst>
          </c:dPt>
          <c:dPt>
            <c:idx val="1282"/>
            <c:bubble3D val="0"/>
            <c:spPr>
              <a:solidFill>
                <a:schemeClr val="accent5">
                  <a:lumMod val="70000"/>
                  <a:lumOff val="3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A05-AF39-AE42-81F3-262BAEB0B15E}"/>
              </c:ext>
            </c:extLst>
          </c:dPt>
          <c:dPt>
            <c:idx val="1283"/>
            <c:bubble3D val="0"/>
            <c:spPr>
              <a:solidFill>
                <a:schemeClr val="accent6">
                  <a:lumMod val="70000"/>
                  <a:lumOff val="3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A07-AF39-AE42-81F3-262BAEB0B15E}"/>
              </c:ext>
            </c:extLst>
          </c:dPt>
          <c:dPt>
            <c:idx val="1284"/>
            <c:bubble3D val="0"/>
            <c:spPr>
              <a:solidFill>
                <a:schemeClr val="accent1">
                  <a:lumMod val="7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A09-AF39-AE42-81F3-262BAEB0B15E}"/>
              </c:ext>
            </c:extLst>
          </c:dPt>
          <c:dPt>
            <c:idx val="1285"/>
            <c:bubble3D val="0"/>
            <c:spPr>
              <a:solidFill>
                <a:schemeClr val="accent2">
                  <a:lumMod val="7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A0B-AF39-AE42-81F3-262BAEB0B15E}"/>
              </c:ext>
            </c:extLst>
          </c:dPt>
          <c:dPt>
            <c:idx val="1286"/>
            <c:bubble3D val="0"/>
            <c:spPr>
              <a:solidFill>
                <a:schemeClr val="accent3">
                  <a:lumMod val="7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A0D-AF39-AE42-81F3-262BAEB0B15E}"/>
              </c:ext>
            </c:extLst>
          </c:dPt>
          <c:dPt>
            <c:idx val="1287"/>
            <c:bubble3D val="0"/>
            <c:spPr>
              <a:solidFill>
                <a:schemeClr val="accent4">
                  <a:lumMod val="7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A0F-AF39-AE42-81F3-262BAEB0B15E}"/>
              </c:ext>
            </c:extLst>
          </c:dPt>
          <c:dPt>
            <c:idx val="1288"/>
            <c:bubble3D val="0"/>
            <c:spPr>
              <a:solidFill>
                <a:schemeClr val="accent5">
                  <a:lumMod val="7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A11-AF39-AE42-81F3-262BAEB0B15E}"/>
              </c:ext>
            </c:extLst>
          </c:dPt>
          <c:dPt>
            <c:idx val="1289"/>
            <c:bubble3D val="0"/>
            <c:spPr>
              <a:solidFill>
                <a:schemeClr val="accent6">
                  <a:lumMod val="7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A13-AF39-AE42-81F3-262BAEB0B15E}"/>
              </c:ext>
            </c:extLst>
          </c:dPt>
          <c:dPt>
            <c:idx val="1290"/>
            <c:bubble3D val="0"/>
            <c:spPr>
              <a:solidFill>
                <a:schemeClr val="accent1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A15-AF39-AE42-81F3-262BAEB0B15E}"/>
              </c:ext>
            </c:extLst>
          </c:dPt>
          <c:dPt>
            <c:idx val="1291"/>
            <c:bubble3D val="0"/>
            <c:spPr>
              <a:solidFill>
                <a:schemeClr val="accent2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A17-AF39-AE42-81F3-262BAEB0B15E}"/>
              </c:ext>
            </c:extLst>
          </c:dPt>
          <c:dPt>
            <c:idx val="1292"/>
            <c:bubble3D val="0"/>
            <c:spPr>
              <a:solidFill>
                <a:schemeClr val="accent3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A19-AF39-AE42-81F3-262BAEB0B15E}"/>
              </c:ext>
            </c:extLst>
          </c:dPt>
          <c:dPt>
            <c:idx val="1293"/>
            <c:bubble3D val="0"/>
            <c:spPr>
              <a:solidFill>
                <a:schemeClr val="accent4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A1B-AF39-AE42-81F3-262BAEB0B15E}"/>
              </c:ext>
            </c:extLst>
          </c:dPt>
          <c:dPt>
            <c:idx val="1294"/>
            <c:bubble3D val="0"/>
            <c:spPr>
              <a:solidFill>
                <a:schemeClr val="accent5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A1D-AF39-AE42-81F3-262BAEB0B15E}"/>
              </c:ext>
            </c:extLst>
          </c:dPt>
          <c:dPt>
            <c:idx val="1295"/>
            <c:bubble3D val="0"/>
            <c:spPr>
              <a:solidFill>
                <a:schemeClr val="accent6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A1F-AF39-AE42-81F3-262BAEB0B15E}"/>
              </c:ext>
            </c:extLst>
          </c:dPt>
          <c:dPt>
            <c:idx val="1296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A21-AF39-AE42-81F3-262BAEB0B15E}"/>
              </c:ext>
            </c:extLst>
          </c:dPt>
          <c:dPt>
            <c:idx val="1297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A23-AF39-AE42-81F3-262BAEB0B15E}"/>
              </c:ext>
            </c:extLst>
          </c:dPt>
          <c:dPt>
            <c:idx val="1298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A25-AF39-AE42-81F3-262BAEB0B15E}"/>
              </c:ext>
            </c:extLst>
          </c:dPt>
          <c:dPt>
            <c:idx val="1299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A27-AF39-AE42-81F3-262BAEB0B15E}"/>
              </c:ext>
            </c:extLst>
          </c:dPt>
          <c:dPt>
            <c:idx val="130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A29-AF39-AE42-81F3-262BAEB0B15E}"/>
              </c:ext>
            </c:extLst>
          </c:dPt>
          <c:dPt>
            <c:idx val="1301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A2B-AF39-AE42-81F3-262BAEB0B15E}"/>
              </c:ext>
            </c:extLst>
          </c:dPt>
          <c:dPt>
            <c:idx val="1302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A2D-AF39-AE42-81F3-262BAEB0B15E}"/>
              </c:ext>
            </c:extLst>
          </c:dPt>
          <c:dPt>
            <c:idx val="1303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A2F-AF39-AE42-81F3-262BAEB0B15E}"/>
              </c:ext>
            </c:extLst>
          </c:dPt>
          <c:dPt>
            <c:idx val="1304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A31-AF39-AE42-81F3-262BAEB0B15E}"/>
              </c:ext>
            </c:extLst>
          </c:dPt>
          <c:dPt>
            <c:idx val="1305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A33-AF39-AE42-81F3-262BAEB0B15E}"/>
              </c:ext>
            </c:extLst>
          </c:dPt>
          <c:dPt>
            <c:idx val="1306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A35-AF39-AE42-81F3-262BAEB0B15E}"/>
              </c:ext>
            </c:extLst>
          </c:dPt>
          <c:dPt>
            <c:idx val="1307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A37-AF39-AE42-81F3-262BAEB0B15E}"/>
              </c:ext>
            </c:extLst>
          </c:dPt>
          <c:dPt>
            <c:idx val="1308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A39-AF39-AE42-81F3-262BAEB0B15E}"/>
              </c:ext>
            </c:extLst>
          </c:dPt>
          <c:dPt>
            <c:idx val="1309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A3B-AF39-AE42-81F3-262BAEB0B15E}"/>
              </c:ext>
            </c:extLst>
          </c:dPt>
          <c:dPt>
            <c:idx val="1310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A3D-AF39-AE42-81F3-262BAEB0B15E}"/>
              </c:ext>
            </c:extLst>
          </c:dPt>
          <c:dPt>
            <c:idx val="1311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A3F-AF39-AE42-81F3-262BAEB0B15E}"/>
              </c:ext>
            </c:extLst>
          </c:dPt>
          <c:dPt>
            <c:idx val="1312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A41-AF39-AE42-81F3-262BAEB0B15E}"/>
              </c:ext>
            </c:extLst>
          </c:dPt>
          <c:dPt>
            <c:idx val="1313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A43-AF39-AE42-81F3-262BAEB0B15E}"/>
              </c:ext>
            </c:extLst>
          </c:dPt>
          <c:dPt>
            <c:idx val="1314"/>
            <c:bubble3D val="0"/>
            <c:spPr>
              <a:solidFill>
                <a:schemeClr val="accent1">
                  <a:lumMod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A45-AF39-AE42-81F3-262BAEB0B15E}"/>
              </c:ext>
            </c:extLst>
          </c:dPt>
          <c:dPt>
            <c:idx val="1315"/>
            <c:bubble3D val="0"/>
            <c:spPr>
              <a:solidFill>
                <a:schemeClr val="accent2">
                  <a:lumMod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A47-AF39-AE42-81F3-262BAEB0B15E}"/>
              </c:ext>
            </c:extLst>
          </c:dPt>
          <c:dPt>
            <c:idx val="1316"/>
            <c:bubble3D val="0"/>
            <c:spPr>
              <a:solidFill>
                <a:schemeClr val="accent3">
                  <a:lumMod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A49-AF39-AE42-81F3-262BAEB0B15E}"/>
              </c:ext>
            </c:extLst>
          </c:dPt>
          <c:dPt>
            <c:idx val="1317"/>
            <c:bubble3D val="0"/>
            <c:spPr>
              <a:solidFill>
                <a:schemeClr val="accent4">
                  <a:lumMod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A4B-AF39-AE42-81F3-262BAEB0B15E}"/>
              </c:ext>
            </c:extLst>
          </c:dPt>
          <c:dPt>
            <c:idx val="1318"/>
            <c:bubble3D val="0"/>
            <c:spPr>
              <a:solidFill>
                <a:schemeClr val="accent5">
                  <a:lumMod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A4D-AF39-AE42-81F3-262BAEB0B15E}"/>
              </c:ext>
            </c:extLst>
          </c:dPt>
          <c:dPt>
            <c:idx val="1319"/>
            <c:bubble3D val="0"/>
            <c:spPr>
              <a:solidFill>
                <a:schemeClr val="accent6">
                  <a:lumMod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A4F-AF39-AE42-81F3-262BAEB0B15E}"/>
              </c:ext>
            </c:extLst>
          </c:dPt>
          <c:dPt>
            <c:idx val="132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A51-AF39-AE42-81F3-262BAEB0B15E}"/>
              </c:ext>
            </c:extLst>
          </c:dPt>
          <c:dPt>
            <c:idx val="1321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A53-AF39-AE42-81F3-262BAEB0B15E}"/>
              </c:ext>
            </c:extLst>
          </c:dPt>
          <c:dPt>
            <c:idx val="1322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A55-AF39-AE42-81F3-262BAEB0B15E}"/>
              </c:ext>
            </c:extLst>
          </c:dPt>
          <c:dPt>
            <c:idx val="1323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A57-AF39-AE42-81F3-262BAEB0B15E}"/>
              </c:ext>
            </c:extLst>
          </c:dPt>
          <c:dPt>
            <c:idx val="1324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A59-AF39-AE42-81F3-262BAEB0B15E}"/>
              </c:ext>
            </c:extLst>
          </c:dPt>
          <c:dPt>
            <c:idx val="1325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A5B-AF39-AE42-81F3-262BAEB0B15E}"/>
              </c:ext>
            </c:extLst>
          </c:dPt>
          <c:dPt>
            <c:idx val="1326"/>
            <c:bubble3D val="0"/>
            <c:spPr>
              <a:solidFill>
                <a:schemeClr val="accent1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A5D-AF39-AE42-81F3-262BAEB0B15E}"/>
              </c:ext>
            </c:extLst>
          </c:dPt>
          <c:dPt>
            <c:idx val="1327"/>
            <c:bubble3D val="0"/>
            <c:spPr>
              <a:solidFill>
                <a:schemeClr val="accent2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A5F-AF39-AE42-81F3-262BAEB0B15E}"/>
              </c:ext>
            </c:extLst>
          </c:dPt>
          <c:dPt>
            <c:idx val="1328"/>
            <c:bubble3D val="0"/>
            <c:spPr>
              <a:solidFill>
                <a:schemeClr val="accent3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A61-AF39-AE42-81F3-262BAEB0B15E}"/>
              </c:ext>
            </c:extLst>
          </c:dPt>
          <c:dPt>
            <c:idx val="1329"/>
            <c:bubble3D val="0"/>
            <c:spPr>
              <a:solidFill>
                <a:schemeClr val="accent4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A63-AF39-AE42-81F3-262BAEB0B15E}"/>
              </c:ext>
            </c:extLst>
          </c:dPt>
          <c:dPt>
            <c:idx val="1330"/>
            <c:bubble3D val="0"/>
            <c:spPr>
              <a:solidFill>
                <a:schemeClr val="accent5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A65-AF39-AE42-81F3-262BAEB0B15E}"/>
              </c:ext>
            </c:extLst>
          </c:dPt>
          <c:dPt>
            <c:idx val="1331"/>
            <c:bubble3D val="0"/>
            <c:spPr>
              <a:solidFill>
                <a:schemeClr val="accent6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A67-AF39-AE42-81F3-262BAEB0B15E}"/>
              </c:ext>
            </c:extLst>
          </c:dPt>
          <c:dPt>
            <c:idx val="1332"/>
            <c:bubble3D val="0"/>
            <c:spPr>
              <a:solidFill>
                <a:schemeClr val="accent1">
                  <a:lumMod val="70000"/>
                  <a:lumOff val="3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A69-AF39-AE42-81F3-262BAEB0B15E}"/>
              </c:ext>
            </c:extLst>
          </c:dPt>
          <c:dPt>
            <c:idx val="1333"/>
            <c:bubble3D val="0"/>
            <c:spPr>
              <a:solidFill>
                <a:schemeClr val="accent2">
                  <a:lumMod val="70000"/>
                  <a:lumOff val="3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A6B-AF39-AE42-81F3-262BAEB0B15E}"/>
              </c:ext>
            </c:extLst>
          </c:dPt>
          <c:dPt>
            <c:idx val="1334"/>
            <c:bubble3D val="0"/>
            <c:spPr>
              <a:solidFill>
                <a:schemeClr val="accent3">
                  <a:lumMod val="70000"/>
                  <a:lumOff val="3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A6D-AF39-AE42-81F3-262BAEB0B15E}"/>
              </c:ext>
            </c:extLst>
          </c:dPt>
          <c:dPt>
            <c:idx val="1335"/>
            <c:bubble3D val="0"/>
            <c:spPr>
              <a:solidFill>
                <a:schemeClr val="accent4">
                  <a:lumMod val="70000"/>
                  <a:lumOff val="3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A6F-AF39-AE42-81F3-262BAEB0B15E}"/>
              </c:ext>
            </c:extLst>
          </c:dPt>
          <c:dPt>
            <c:idx val="1336"/>
            <c:bubble3D val="0"/>
            <c:spPr>
              <a:solidFill>
                <a:schemeClr val="accent5">
                  <a:lumMod val="70000"/>
                  <a:lumOff val="3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A71-AF39-AE42-81F3-262BAEB0B15E}"/>
              </c:ext>
            </c:extLst>
          </c:dPt>
          <c:dPt>
            <c:idx val="1337"/>
            <c:bubble3D val="0"/>
            <c:spPr>
              <a:solidFill>
                <a:schemeClr val="accent6">
                  <a:lumMod val="70000"/>
                  <a:lumOff val="3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A73-AF39-AE42-81F3-262BAEB0B15E}"/>
              </c:ext>
            </c:extLst>
          </c:dPt>
          <c:dPt>
            <c:idx val="1338"/>
            <c:bubble3D val="0"/>
            <c:spPr>
              <a:solidFill>
                <a:schemeClr val="accent1">
                  <a:lumMod val="7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A75-AF39-AE42-81F3-262BAEB0B15E}"/>
              </c:ext>
            </c:extLst>
          </c:dPt>
          <c:dPt>
            <c:idx val="1339"/>
            <c:bubble3D val="0"/>
            <c:spPr>
              <a:solidFill>
                <a:schemeClr val="accent2">
                  <a:lumMod val="7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A77-AF39-AE42-81F3-262BAEB0B15E}"/>
              </c:ext>
            </c:extLst>
          </c:dPt>
          <c:dPt>
            <c:idx val="1340"/>
            <c:bubble3D val="0"/>
            <c:spPr>
              <a:solidFill>
                <a:schemeClr val="accent3">
                  <a:lumMod val="7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A79-AF39-AE42-81F3-262BAEB0B15E}"/>
              </c:ext>
            </c:extLst>
          </c:dPt>
          <c:dPt>
            <c:idx val="1341"/>
            <c:bubble3D val="0"/>
            <c:spPr>
              <a:solidFill>
                <a:schemeClr val="accent4">
                  <a:lumMod val="7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A7B-AF39-AE42-81F3-262BAEB0B15E}"/>
              </c:ext>
            </c:extLst>
          </c:dPt>
          <c:dPt>
            <c:idx val="1342"/>
            <c:bubble3D val="0"/>
            <c:spPr>
              <a:solidFill>
                <a:schemeClr val="accent5">
                  <a:lumMod val="7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A7D-AF39-AE42-81F3-262BAEB0B15E}"/>
              </c:ext>
            </c:extLst>
          </c:dPt>
          <c:dPt>
            <c:idx val="1343"/>
            <c:bubble3D val="0"/>
            <c:spPr>
              <a:solidFill>
                <a:schemeClr val="accent6">
                  <a:lumMod val="7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A7F-AF39-AE42-81F3-262BAEB0B15E}"/>
              </c:ext>
            </c:extLst>
          </c:dPt>
          <c:dPt>
            <c:idx val="1344"/>
            <c:bubble3D val="0"/>
            <c:spPr>
              <a:solidFill>
                <a:schemeClr val="accent1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A81-AF39-AE42-81F3-262BAEB0B15E}"/>
              </c:ext>
            </c:extLst>
          </c:dPt>
          <c:dPt>
            <c:idx val="1345"/>
            <c:bubble3D val="0"/>
            <c:spPr>
              <a:solidFill>
                <a:schemeClr val="accent2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A83-AF39-AE42-81F3-262BAEB0B15E}"/>
              </c:ext>
            </c:extLst>
          </c:dPt>
          <c:dPt>
            <c:idx val="1346"/>
            <c:bubble3D val="0"/>
            <c:spPr>
              <a:solidFill>
                <a:schemeClr val="accent3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A85-AF39-AE42-81F3-262BAEB0B15E}"/>
              </c:ext>
            </c:extLst>
          </c:dPt>
          <c:dPt>
            <c:idx val="1347"/>
            <c:bubble3D val="0"/>
            <c:spPr>
              <a:solidFill>
                <a:schemeClr val="accent4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A87-AF39-AE42-81F3-262BAEB0B15E}"/>
              </c:ext>
            </c:extLst>
          </c:dPt>
          <c:dPt>
            <c:idx val="1348"/>
            <c:bubble3D val="0"/>
            <c:spPr>
              <a:solidFill>
                <a:schemeClr val="accent5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A89-AF39-AE42-81F3-262BAEB0B15E}"/>
              </c:ext>
            </c:extLst>
          </c:dPt>
          <c:dPt>
            <c:idx val="1349"/>
            <c:bubble3D val="0"/>
            <c:spPr>
              <a:solidFill>
                <a:schemeClr val="accent6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A8B-AF39-AE42-81F3-262BAEB0B15E}"/>
              </c:ext>
            </c:extLst>
          </c:dPt>
          <c:dPt>
            <c:idx val="135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A8D-AF39-AE42-81F3-262BAEB0B15E}"/>
              </c:ext>
            </c:extLst>
          </c:dPt>
          <c:dPt>
            <c:idx val="135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A8F-AF39-AE42-81F3-262BAEB0B15E}"/>
              </c:ext>
            </c:extLst>
          </c:dPt>
          <c:dPt>
            <c:idx val="135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A91-AF39-AE42-81F3-262BAEB0B15E}"/>
              </c:ext>
            </c:extLst>
          </c:dPt>
          <c:dPt>
            <c:idx val="135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A93-AF39-AE42-81F3-262BAEB0B15E}"/>
              </c:ext>
            </c:extLst>
          </c:dPt>
          <c:dPt>
            <c:idx val="1354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A95-AF39-AE42-81F3-262BAEB0B15E}"/>
              </c:ext>
            </c:extLst>
          </c:dPt>
          <c:dPt>
            <c:idx val="1355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A97-AF39-AE42-81F3-262BAEB0B15E}"/>
              </c:ext>
            </c:extLst>
          </c:dPt>
          <c:dPt>
            <c:idx val="135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A99-AF39-AE42-81F3-262BAEB0B15E}"/>
              </c:ext>
            </c:extLst>
          </c:dPt>
          <c:dPt>
            <c:idx val="135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A9B-AF39-AE42-81F3-262BAEB0B15E}"/>
              </c:ext>
            </c:extLst>
          </c:dPt>
          <c:dPt>
            <c:idx val="135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A9D-AF39-AE42-81F3-262BAEB0B15E}"/>
              </c:ext>
            </c:extLst>
          </c:dPt>
          <c:dPt>
            <c:idx val="135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A9F-AF39-AE42-81F3-262BAEB0B15E}"/>
              </c:ext>
            </c:extLst>
          </c:dPt>
          <c:dPt>
            <c:idx val="136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AA1-AF39-AE42-81F3-262BAEB0B15E}"/>
              </c:ext>
            </c:extLst>
          </c:dPt>
          <c:dPt>
            <c:idx val="1361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AA3-AF39-AE42-81F3-262BAEB0B15E}"/>
              </c:ext>
            </c:extLst>
          </c:dPt>
          <c:dPt>
            <c:idx val="136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AA5-AF39-AE42-81F3-262BAEB0B15E}"/>
              </c:ext>
            </c:extLst>
          </c:dPt>
          <c:dPt>
            <c:idx val="136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AA7-AF39-AE42-81F3-262BAEB0B15E}"/>
              </c:ext>
            </c:extLst>
          </c:dPt>
          <c:dPt>
            <c:idx val="136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AA9-AF39-AE42-81F3-262BAEB0B15E}"/>
              </c:ext>
            </c:extLst>
          </c:dPt>
          <c:dPt>
            <c:idx val="136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AAB-AF39-AE42-81F3-262BAEB0B15E}"/>
              </c:ext>
            </c:extLst>
          </c:dPt>
          <c:dPt>
            <c:idx val="1366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AAD-AF39-AE42-81F3-262BAEB0B15E}"/>
              </c:ext>
            </c:extLst>
          </c:dPt>
          <c:dPt>
            <c:idx val="1367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AAF-AF39-AE42-81F3-262BAEB0B15E}"/>
              </c:ext>
            </c:extLst>
          </c:dPt>
          <c:dPt>
            <c:idx val="1368"/>
            <c:bubble3D val="0"/>
            <c:spPr>
              <a:solidFill>
                <a:schemeClr val="accent1">
                  <a:lumMod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AB1-AF39-AE42-81F3-262BAEB0B15E}"/>
              </c:ext>
            </c:extLst>
          </c:dPt>
          <c:dPt>
            <c:idx val="1369"/>
            <c:bubble3D val="0"/>
            <c:spPr>
              <a:solidFill>
                <a:schemeClr val="accent2">
                  <a:lumMod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AB3-AF39-AE42-81F3-262BAEB0B15E}"/>
              </c:ext>
            </c:extLst>
          </c:dPt>
          <c:dPt>
            <c:idx val="1370"/>
            <c:bubble3D val="0"/>
            <c:spPr>
              <a:solidFill>
                <a:schemeClr val="accent3">
                  <a:lumMod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AB5-AF39-AE42-81F3-262BAEB0B15E}"/>
              </c:ext>
            </c:extLst>
          </c:dPt>
          <c:dPt>
            <c:idx val="1371"/>
            <c:bubble3D val="0"/>
            <c:spPr>
              <a:solidFill>
                <a:schemeClr val="accent4">
                  <a:lumMod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AB7-AF39-AE42-81F3-262BAEB0B15E}"/>
              </c:ext>
            </c:extLst>
          </c:dPt>
          <c:dPt>
            <c:idx val="1372"/>
            <c:bubble3D val="0"/>
            <c:spPr>
              <a:solidFill>
                <a:schemeClr val="accent5">
                  <a:lumMod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AB9-AF39-AE42-81F3-262BAEB0B15E}"/>
              </c:ext>
            </c:extLst>
          </c:dPt>
          <c:dPt>
            <c:idx val="1373"/>
            <c:bubble3D val="0"/>
            <c:spPr>
              <a:solidFill>
                <a:schemeClr val="accent6">
                  <a:lumMod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ABB-AF39-AE42-81F3-262BAEB0B15E}"/>
              </c:ext>
            </c:extLst>
          </c:dPt>
          <c:dPt>
            <c:idx val="1374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ABD-AF39-AE42-81F3-262BAEB0B15E}"/>
              </c:ext>
            </c:extLst>
          </c:dPt>
          <c:dPt>
            <c:idx val="1375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ABF-AF39-AE42-81F3-262BAEB0B15E}"/>
              </c:ext>
            </c:extLst>
          </c:dPt>
          <c:dPt>
            <c:idx val="1376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AC1-AF39-AE42-81F3-262BAEB0B15E}"/>
              </c:ext>
            </c:extLst>
          </c:dPt>
          <c:dPt>
            <c:idx val="1377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AC3-AF39-AE42-81F3-262BAEB0B15E}"/>
              </c:ext>
            </c:extLst>
          </c:dPt>
          <c:dPt>
            <c:idx val="1378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AC5-AF39-AE42-81F3-262BAEB0B15E}"/>
              </c:ext>
            </c:extLst>
          </c:dPt>
          <c:dPt>
            <c:idx val="1379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AC7-AF39-AE42-81F3-262BAEB0B15E}"/>
              </c:ext>
            </c:extLst>
          </c:dPt>
          <c:dPt>
            <c:idx val="1380"/>
            <c:bubble3D val="0"/>
            <c:spPr>
              <a:solidFill>
                <a:schemeClr val="accent1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AC9-AF39-AE42-81F3-262BAEB0B15E}"/>
              </c:ext>
            </c:extLst>
          </c:dPt>
          <c:dPt>
            <c:idx val="1381"/>
            <c:bubble3D val="0"/>
            <c:spPr>
              <a:solidFill>
                <a:schemeClr val="accent2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ACB-AF39-AE42-81F3-262BAEB0B15E}"/>
              </c:ext>
            </c:extLst>
          </c:dPt>
          <c:dPt>
            <c:idx val="1382"/>
            <c:bubble3D val="0"/>
            <c:spPr>
              <a:solidFill>
                <a:schemeClr val="accent3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ACD-AF39-AE42-81F3-262BAEB0B15E}"/>
              </c:ext>
            </c:extLst>
          </c:dPt>
          <c:dPt>
            <c:idx val="1383"/>
            <c:bubble3D val="0"/>
            <c:spPr>
              <a:solidFill>
                <a:schemeClr val="accent4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ACF-AF39-AE42-81F3-262BAEB0B15E}"/>
              </c:ext>
            </c:extLst>
          </c:dPt>
          <c:dPt>
            <c:idx val="1384"/>
            <c:bubble3D val="0"/>
            <c:spPr>
              <a:solidFill>
                <a:schemeClr val="accent5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AD1-AF39-AE42-81F3-262BAEB0B15E}"/>
              </c:ext>
            </c:extLst>
          </c:dPt>
          <c:dPt>
            <c:idx val="1385"/>
            <c:bubble3D val="0"/>
            <c:spPr>
              <a:solidFill>
                <a:schemeClr val="accent6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AD3-AF39-AE42-81F3-262BAEB0B15E}"/>
              </c:ext>
            </c:extLst>
          </c:dPt>
          <c:dPt>
            <c:idx val="1386"/>
            <c:bubble3D val="0"/>
            <c:spPr>
              <a:solidFill>
                <a:schemeClr val="accent1">
                  <a:lumMod val="70000"/>
                  <a:lumOff val="3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AD5-AF39-AE42-81F3-262BAEB0B15E}"/>
              </c:ext>
            </c:extLst>
          </c:dPt>
          <c:dPt>
            <c:idx val="1387"/>
            <c:bubble3D val="0"/>
            <c:spPr>
              <a:solidFill>
                <a:schemeClr val="accent2">
                  <a:lumMod val="70000"/>
                  <a:lumOff val="3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AD7-AF39-AE42-81F3-262BAEB0B15E}"/>
              </c:ext>
            </c:extLst>
          </c:dPt>
          <c:dPt>
            <c:idx val="1388"/>
            <c:bubble3D val="0"/>
            <c:spPr>
              <a:solidFill>
                <a:schemeClr val="accent3">
                  <a:lumMod val="70000"/>
                  <a:lumOff val="3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AD9-AF39-AE42-81F3-262BAEB0B15E}"/>
              </c:ext>
            </c:extLst>
          </c:dPt>
          <c:dPt>
            <c:idx val="1389"/>
            <c:bubble3D val="0"/>
            <c:spPr>
              <a:solidFill>
                <a:schemeClr val="accent4">
                  <a:lumMod val="70000"/>
                  <a:lumOff val="3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ADB-AF39-AE42-81F3-262BAEB0B15E}"/>
              </c:ext>
            </c:extLst>
          </c:dPt>
          <c:dPt>
            <c:idx val="1390"/>
            <c:bubble3D val="0"/>
            <c:spPr>
              <a:solidFill>
                <a:schemeClr val="accent5">
                  <a:lumMod val="70000"/>
                  <a:lumOff val="3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ADD-AF39-AE42-81F3-262BAEB0B15E}"/>
              </c:ext>
            </c:extLst>
          </c:dPt>
          <c:dPt>
            <c:idx val="1391"/>
            <c:bubble3D val="0"/>
            <c:spPr>
              <a:solidFill>
                <a:schemeClr val="accent6">
                  <a:lumMod val="70000"/>
                  <a:lumOff val="3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ADF-AF39-AE42-81F3-262BAEB0B15E}"/>
              </c:ext>
            </c:extLst>
          </c:dPt>
          <c:dPt>
            <c:idx val="1392"/>
            <c:bubble3D val="0"/>
            <c:spPr>
              <a:solidFill>
                <a:schemeClr val="accent1">
                  <a:lumMod val="7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AE1-AF39-AE42-81F3-262BAEB0B15E}"/>
              </c:ext>
            </c:extLst>
          </c:dPt>
          <c:dPt>
            <c:idx val="1393"/>
            <c:bubble3D val="0"/>
            <c:spPr>
              <a:solidFill>
                <a:schemeClr val="accent2">
                  <a:lumMod val="7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AE3-AF39-AE42-81F3-262BAEB0B15E}"/>
              </c:ext>
            </c:extLst>
          </c:dPt>
          <c:dPt>
            <c:idx val="1394"/>
            <c:bubble3D val="0"/>
            <c:spPr>
              <a:solidFill>
                <a:schemeClr val="accent3">
                  <a:lumMod val="7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AE5-AF39-AE42-81F3-262BAEB0B15E}"/>
              </c:ext>
            </c:extLst>
          </c:dPt>
          <c:dPt>
            <c:idx val="1395"/>
            <c:bubble3D val="0"/>
            <c:spPr>
              <a:solidFill>
                <a:schemeClr val="accent4">
                  <a:lumMod val="7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AE7-AF39-AE42-81F3-262BAEB0B15E}"/>
              </c:ext>
            </c:extLst>
          </c:dPt>
          <c:dPt>
            <c:idx val="1396"/>
            <c:bubble3D val="0"/>
            <c:spPr>
              <a:solidFill>
                <a:schemeClr val="accent5">
                  <a:lumMod val="7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AE9-AF39-AE42-81F3-262BAEB0B15E}"/>
              </c:ext>
            </c:extLst>
          </c:dPt>
          <c:dPt>
            <c:idx val="1397"/>
            <c:bubble3D val="0"/>
            <c:spPr>
              <a:solidFill>
                <a:schemeClr val="accent6">
                  <a:lumMod val="7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AEB-AF39-AE42-81F3-262BAEB0B15E}"/>
              </c:ext>
            </c:extLst>
          </c:dPt>
          <c:dPt>
            <c:idx val="1398"/>
            <c:bubble3D val="0"/>
            <c:spPr>
              <a:solidFill>
                <a:schemeClr val="accent1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AED-AF39-AE42-81F3-262BAEB0B15E}"/>
              </c:ext>
            </c:extLst>
          </c:dPt>
          <c:dPt>
            <c:idx val="1399"/>
            <c:bubble3D val="0"/>
            <c:spPr>
              <a:solidFill>
                <a:schemeClr val="accent2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AEF-AF39-AE42-81F3-262BAEB0B15E}"/>
              </c:ext>
            </c:extLst>
          </c:dPt>
          <c:dPt>
            <c:idx val="1400"/>
            <c:bubble3D val="0"/>
            <c:spPr>
              <a:solidFill>
                <a:schemeClr val="accent3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AF1-AF39-AE42-81F3-262BAEB0B15E}"/>
              </c:ext>
            </c:extLst>
          </c:dPt>
          <c:dPt>
            <c:idx val="1401"/>
            <c:bubble3D val="0"/>
            <c:spPr>
              <a:solidFill>
                <a:schemeClr val="accent4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AF3-AF39-AE42-81F3-262BAEB0B15E}"/>
              </c:ext>
            </c:extLst>
          </c:dPt>
          <c:dPt>
            <c:idx val="1402"/>
            <c:bubble3D val="0"/>
            <c:spPr>
              <a:solidFill>
                <a:schemeClr val="accent5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AF5-AF39-AE42-81F3-262BAEB0B15E}"/>
              </c:ext>
            </c:extLst>
          </c:dPt>
          <c:dPt>
            <c:idx val="1403"/>
            <c:bubble3D val="0"/>
            <c:spPr>
              <a:solidFill>
                <a:schemeClr val="accent6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AF7-AF39-AE42-81F3-262BAEB0B15E}"/>
              </c:ext>
            </c:extLst>
          </c:dPt>
          <c:dPt>
            <c:idx val="1404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AF9-AF39-AE42-81F3-262BAEB0B15E}"/>
              </c:ext>
            </c:extLst>
          </c:dPt>
          <c:dPt>
            <c:idx val="1405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AFB-AF39-AE42-81F3-262BAEB0B15E}"/>
              </c:ext>
            </c:extLst>
          </c:dPt>
          <c:dPt>
            <c:idx val="1406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AFD-AF39-AE42-81F3-262BAEB0B15E}"/>
              </c:ext>
            </c:extLst>
          </c:dPt>
          <c:dPt>
            <c:idx val="1407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AFF-AF39-AE42-81F3-262BAEB0B15E}"/>
              </c:ext>
            </c:extLst>
          </c:dPt>
          <c:dPt>
            <c:idx val="1408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B01-AF39-AE42-81F3-262BAEB0B15E}"/>
              </c:ext>
            </c:extLst>
          </c:dPt>
          <c:dPt>
            <c:idx val="1409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B03-AF39-AE42-81F3-262BAEB0B15E}"/>
              </c:ext>
            </c:extLst>
          </c:dPt>
          <c:dPt>
            <c:idx val="1410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B05-AF39-AE42-81F3-262BAEB0B15E}"/>
              </c:ext>
            </c:extLst>
          </c:dPt>
          <c:dPt>
            <c:idx val="1411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B07-AF39-AE42-81F3-262BAEB0B15E}"/>
              </c:ext>
            </c:extLst>
          </c:dPt>
          <c:dPt>
            <c:idx val="1412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B09-AF39-AE42-81F3-262BAEB0B15E}"/>
              </c:ext>
            </c:extLst>
          </c:dPt>
          <c:dPt>
            <c:idx val="1413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B0B-AF39-AE42-81F3-262BAEB0B15E}"/>
              </c:ext>
            </c:extLst>
          </c:dPt>
          <c:dPt>
            <c:idx val="1414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B0D-AF39-AE42-81F3-262BAEB0B15E}"/>
              </c:ext>
            </c:extLst>
          </c:dPt>
          <c:dPt>
            <c:idx val="1415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B0F-AF39-AE42-81F3-262BAEB0B15E}"/>
              </c:ext>
            </c:extLst>
          </c:dPt>
          <c:dPt>
            <c:idx val="1416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B11-AF39-AE42-81F3-262BAEB0B15E}"/>
              </c:ext>
            </c:extLst>
          </c:dPt>
          <c:dPt>
            <c:idx val="1417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B13-AF39-AE42-81F3-262BAEB0B15E}"/>
              </c:ext>
            </c:extLst>
          </c:dPt>
          <c:dPt>
            <c:idx val="1418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B15-AF39-AE42-81F3-262BAEB0B15E}"/>
              </c:ext>
            </c:extLst>
          </c:dPt>
          <c:dPt>
            <c:idx val="1419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B17-AF39-AE42-81F3-262BAEB0B15E}"/>
              </c:ext>
            </c:extLst>
          </c:dPt>
          <c:dPt>
            <c:idx val="1420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B19-AF39-AE42-81F3-262BAEB0B15E}"/>
              </c:ext>
            </c:extLst>
          </c:dPt>
          <c:dPt>
            <c:idx val="1421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B1B-AF39-AE42-81F3-262BAEB0B15E}"/>
              </c:ext>
            </c:extLst>
          </c:dPt>
          <c:dPt>
            <c:idx val="1422"/>
            <c:bubble3D val="0"/>
            <c:spPr>
              <a:solidFill>
                <a:schemeClr val="accent1">
                  <a:lumMod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B1D-AF39-AE42-81F3-262BAEB0B15E}"/>
              </c:ext>
            </c:extLst>
          </c:dPt>
          <c:dPt>
            <c:idx val="1423"/>
            <c:bubble3D val="0"/>
            <c:spPr>
              <a:solidFill>
                <a:schemeClr val="accent2">
                  <a:lumMod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B1F-AF39-AE42-81F3-262BAEB0B15E}"/>
              </c:ext>
            </c:extLst>
          </c:dPt>
          <c:dPt>
            <c:idx val="1424"/>
            <c:bubble3D val="0"/>
            <c:spPr>
              <a:solidFill>
                <a:schemeClr val="accent3">
                  <a:lumMod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B21-AF39-AE42-81F3-262BAEB0B15E}"/>
              </c:ext>
            </c:extLst>
          </c:dPt>
          <c:dPt>
            <c:idx val="1425"/>
            <c:bubble3D val="0"/>
            <c:spPr>
              <a:solidFill>
                <a:schemeClr val="accent4">
                  <a:lumMod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B23-AF39-AE42-81F3-262BAEB0B15E}"/>
              </c:ext>
            </c:extLst>
          </c:dPt>
          <c:dPt>
            <c:idx val="1426"/>
            <c:bubble3D val="0"/>
            <c:spPr>
              <a:solidFill>
                <a:schemeClr val="accent5">
                  <a:lumMod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B25-AF39-AE42-81F3-262BAEB0B15E}"/>
              </c:ext>
            </c:extLst>
          </c:dPt>
          <c:dPt>
            <c:idx val="1427"/>
            <c:bubble3D val="0"/>
            <c:spPr>
              <a:solidFill>
                <a:schemeClr val="accent6">
                  <a:lumMod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B27-AF39-AE42-81F3-262BAEB0B15E}"/>
              </c:ext>
            </c:extLst>
          </c:dPt>
          <c:dPt>
            <c:idx val="1428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B29-AF39-AE42-81F3-262BAEB0B15E}"/>
              </c:ext>
            </c:extLst>
          </c:dPt>
          <c:dPt>
            <c:idx val="1429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B2B-AF39-AE42-81F3-262BAEB0B15E}"/>
              </c:ext>
            </c:extLst>
          </c:dPt>
          <c:dPt>
            <c:idx val="143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B2D-AF39-AE42-81F3-262BAEB0B15E}"/>
              </c:ext>
            </c:extLst>
          </c:dPt>
          <c:dPt>
            <c:idx val="1431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B2F-AF39-AE42-81F3-262BAEB0B15E}"/>
              </c:ext>
            </c:extLst>
          </c:dPt>
          <c:dPt>
            <c:idx val="1432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B31-AF39-AE42-81F3-262BAEB0B15E}"/>
              </c:ext>
            </c:extLst>
          </c:dPt>
          <c:dPt>
            <c:idx val="1433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B33-AF39-AE42-81F3-262BAEB0B15E}"/>
              </c:ext>
            </c:extLst>
          </c:dPt>
          <c:dPt>
            <c:idx val="1434"/>
            <c:bubble3D val="0"/>
            <c:spPr>
              <a:solidFill>
                <a:schemeClr val="accent1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B35-AF39-AE42-81F3-262BAEB0B15E}"/>
              </c:ext>
            </c:extLst>
          </c:dPt>
          <c:dPt>
            <c:idx val="1435"/>
            <c:bubble3D val="0"/>
            <c:spPr>
              <a:solidFill>
                <a:schemeClr val="accent2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B37-AF39-AE42-81F3-262BAEB0B15E}"/>
              </c:ext>
            </c:extLst>
          </c:dPt>
          <c:dPt>
            <c:idx val="1436"/>
            <c:bubble3D val="0"/>
            <c:spPr>
              <a:solidFill>
                <a:schemeClr val="accent3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B39-AF39-AE42-81F3-262BAEB0B15E}"/>
              </c:ext>
            </c:extLst>
          </c:dPt>
          <c:dPt>
            <c:idx val="1437"/>
            <c:bubble3D val="0"/>
            <c:spPr>
              <a:solidFill>
                <a:schemeClr val="accent4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B3B-AF39-AE42-81F3-262BAEB0B15E}"/>
              </c:ext>
            </c:extLst>
          </c:dPt>
          <c:dPt>
            <c:idx val="1438"/>
            <c:bubble3D val="0"/>
            <c:spPr>
              <a:solidFill>
                <a:schemeClr val="accent5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B3D-AF39-AE42-81F3-262BAEB0B15E}"/>
              </c:ext>
            </c:extLst>
          </c:dPt>
          <c:dPt>
            <c:idx val="1439"/>
            <c:bubble3D val="0"/>
            <c:spPr>
              <a:solidFill>
                <a:schemeClr val="accent6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B3F-AF39-AE42-81F3-262BAEB0B15E}"/>
              </c:ext>
            </c:extLst>
          </c:dPt>
          <c:dPt>
            <c:idx val="1440"/>
            <c:bubble3D val="0"/>
            <c:spPr>
              <a:solidFill>
                <a:schemeClr val="accent1">
                  <a:lumMod val="70000"/>
                  <a:lumOff val="3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B41-AF39-AE42-81F3-262BAEB0B15E}"/>
              </c:ext>
            </c:extLst>
          </c:dPt>
          <c:dPt>
            <c:idx val="1441"/>
            <c:bubble3D val="0"/>
            <c:spPr>
              <a:solidFill>
                <a:schemeClr val="accent2">
                  <a:lumMod val="70000"/>
                  <a:lumOff val="3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B43-AF39-AE42-81F3-262BAEB0B15E}"/>
              </c:ext>
            </c:extLst>
          </c:dPt>
          <c:dPt>
            <c:idx val="1442"/>
            <c:bubble3D val="0"/>
            <c:spPr>
              <a:solidFill>
                <a:schemeClr val="accent3">
                  <a:lumMod val="70000"/>
                  <a:lumOff val="3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B45-AF39-AE42-81F3-262BAEB0B15E}"/>
              </c:ext>
            </c:extLst>
          </c:dPt>
          <c:dPt>
            <c:idx val="1443"/>
            <c:bubble3D val="0"/>
            <c:spPr>
              <a:solidFill>
                <a:schemeClr val="accent4">
                  <a:lumMod val="70000"/>
                  <a:lumOff val="3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B47-AF39-AE42-81F3-262BAEB0B15E}"/>
              </c:ext>
            </c:extLst>
          </c:dPt>
          <c:dPt>
            <c:idx val="1444"/>
            <c:bubble3D val="0"/>
            <c:spPr>
              <a:solidFill>
                <a:schemeClr val="accent5">
                  <a:lumMod val="70000"/>
                  <a:lumOff val="3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B49-AF39-AE42-81F3-262BAEB0B15E}"/>
              </c:ext>
            </c:extLst>
          </c:dPt>
          <c:dPt>
            <c:idx val="1445"/>
            <c:bubble3D val="0"/>
            <c:spPr>
              <a:solidFill>
                <a:schemeClr val="accent6">
                  <a:lumMod val="70000"/>
                  <a:lumOff val="3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B4B-AF39-AE42-81F3-262BAEB0B15E}"/>
              </c:ext>
            </c:extLst>
          </c:dPt>
          <c:dPt>
            <c:idx val="1446"/>
            <c:bubble3D val="0"/>
            <c:spPr>
              <a:solidFill>
                <a:schemeClr val="accent1">
                  <a:lumMod val="7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B4D-AF39-AE42-81F3-262BAEB0B15E}"/>
              </c:ext>
            </c:extLst>
          </c:dPt>
          <c:dPt>
            <c:idx val="1447"/>
            <c:bubble3D val="0"/>
            <c:spPr>
              <a:solidFill>
                <a:schemeClr val="accent2">
                  <a:lumMod val="7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B4F-AF39-AE42-81F3-262BAEB0B15E}"/>
              </c:ext>
            </c:extLst>
          </c:dPt>
          <c:dPt>
            <c:idx val="1448"/>
            <c:bubble3D val="0"/>
            <c:spPr>
              <a:solidFill>
                <a:schemeClr val="accent3">
                  <a:lumMod val="7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B51-AF39-AE42-81F3-262BAEB0B15E}"/>
              </c:ext>
            </c:extLst>
          </c:dPt>
          <c:dPt>
            <c:idx val="1449"/>
            <c:bubble3D val="0"/>
            <c:spPr>
              <a:solidFill>
                <a:schemeClr val="accent4">
                  <a:lumMod val="7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B53-AF39-AE42-81F3-262BAEB0B15E}"/>
              </c:ext>
            </c:extLst>
          </c:dPt>
          <c:dPt>
            <c:idx val="1450"/>
            <c:bubble3D val="0"/>
            <c:spPr>
              <a:solidFill>
                <a:schemeClr val="accent5">
                  <a:lumMod val="7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B55-AF39-AE42-81F3-262BAEB0B15E}"/>
              </c:ext>
            </c:extLst>
          </c:dPt>
          <c:dPt>
            <c:idx val="1451"/>
            <c:bubble3D val="0"/>
            <c:spPr>
              <a:solidFill>
                <a:schemeClr val="accent6">
                  <a:lumMod val="7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B57-AF39-AE42-81F3-262BAEB0B15E}"/>
              </c:ext>
            </c:extLst>
          </c:dPt>
          <c:dPt>
            <c:idx val="1452"/>
            <c:bubble3D val="0"/>
            <c:spPr>
              <a:solidFill>
                <a:schemeClr val="accent1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B59-AF39-AE42-81F3-262BAEB0B15E}"/>
              </c:ext>
            </c:extLst>
          </c:dPt>
          <c:dPt>
            <c:idx val="1453"/>
            <c:bubble3D val="0"/>
            <c:spPr>
              <a:solidFill>
                <a:schemeClr val="accent2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B5B-AF39-AE42-81F3-262BAEB0B15E}"/>
              </c:ext>
            </c:extLst>
          </c:dPt>
          <c:dPt>
            <c:idx val="1454"/>
            <c:bubble3D val="0"/>
            <c:spPr>
              <a:solidFill>
                <a:schemeClr val="accent3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B5D-AF39-AE42-81F3-262BAEB0B15E}"/>
              </c:ext>
            </c:extLst>
          </c:dPt>
          <c:dPt>
            <c:idx val="1455"/>
            <c:bubble3D val="0"/>
            <c:spPr>
              <a:solidFill>
                <a:schemeClr val="accent4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B5F-AF39-AE42-81F3-262BAEB0B15E}"/>
              </c:ext>
            </c:extLst>
          </c:dPt>
          <c:dPt>
            <c:idx val="1456"/>
            <c:bubble3D val="0"/>
            <c:spPr>
              <a:solidFill>
                <a:schemeClr val="accent5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B61-AF39-AE42-81F3-262BAEB0B15E}"/>
              </c:ext>
            </c:extLst>
          </c:dPt>
          <c:dPt>
            <c:idx val="1457"/>
            <c:bubble3D val="0"/>
            <c:spPr>
              <a:solidFill>
                <a:schemeClr val="accent6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B63-AF39-AE42-81F3-262BAEB0B15E}"/>
              </c:ext>
            </c:extLst>
          </c:dPt>
          <c:dPt>
            <c:idx val="1458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B65-AF39-AE42-81F3-262BAEB0B15E}"/>
              </c:ext>
            </c:extLst>
          </c:dPt>
          <c:dPt>
            <c:idx val="1459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B67-AF39-AE42-81F3-262BAEB0B15E}"/>
              </c:ext>
            </c:extLst>
          </c:dPt>
          <c:dPt>
            <c:idx val="146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B69-AF39-AE42-81F3-262BAEB0B15E}"/>
              </c:ext>
            </c:extLst>
          </c:dPt>
          <c:dPt>
            <c:idx val="1461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B6B-AF39-AE42-81F3-262BAEB0B15E}"/>
              </c:ext>
            </c:extLst>
          </c:dPt>
          <c:dPt>
            <c:idx val="1462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B6D-AF39-AE42-81F3-262BAEB0B15E}"/>
              </c:ext>
            </c:extLst>
          </c:dPt>
          <c:dPt>
            <c:idx val="1463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B6F-AF39-AE42-81F3-262BAEB0B15E}"/>
              </c:ext>
            </c:extLst>
          </c:dPt>
          <c:dPt>
            <c:idx val="1464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B71-AF39-AE42-81F3-262BAEB0B15E}"/>
              </c:ext>
            </c:extLst>
          </c:dPt>
          <c:dPt>
            <c:idx val="1465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B73-AF39-AE42-81F3-262BAEB0B15E}"/>
              </c:ext>
            </c:extLst>
          </c:dPt>
          <c:dPt>
            <c:idx val="1466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B75-AF39-AE42-81F3-262BAEB0B15E}"/>
              </c:ext>
            </c:extLst>
          </c:dPt>
          <c:dPt>
            <c:idx val="1467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B77-AF39-AE42-81F3-262BAEB0B15E}"/>
              </c:ext>
            </c:extLst>
          </c:dPt>
          <c:dPt>
            <c:idx val="1468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B79-AF39-AE42-81F3-262BAEB0B15E}"/>
              </c:ext>
            </c:extLst>
          </c:dPt>
          <c:dPt>
            <c:idx val="1469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B7B-AF39-AE42-81F3-262BAEB0B15E}"/>
              </c:ext>
            </c:extLst>
          </c:dPt>
          <c:dPt>
            <c:idx val="1470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B7D-AF39-AE42-81F3-262BAEB0B15E}"/>
              </c:ext>
            </c:extLst>
          </c:dPt>
          <c:dPt>
            <c:idx val="1471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B7F-AF39-AE42-81F3-262BAEB0B15E}"/>
              </c:ext>
            </c:extLst>
          </c:dPt>
          <c:dPt>
            <c:idx val="1472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B81-AF39-AE42-81F3-262BAEB0B15E}"/>
              </c:ext>
            </c:extLst>
          </c:dPt>
          <c:dPt>
            <c:idx val="1473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B83-AF39-AE42-81F3-262BAEB0B15E}"/>
              </c:ext>
            </c:extLst>
          </c:dPt>
          <c:dPt>
            <c:idx val="1474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B85-AF39-AE42-81F3-262BAEB0B15E}"/>
              </c:ext>
            </c:extLst>
          </c:dPt>
          <c:dPt>
            <c:idx val="1475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B87-AF39-AE42-81F3-262BAEB0B15E}"/>
              </c:ext>
            </c:extLst>
          </c:dPt>
          <c:dPt>
            <c:idx val="1476"/>
            <c:bubble3D val="0"/>
            <c:spPr>
              <a:solidFill>
                <a:schemeClr val="accent1">
                  <a:lumMod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B89-AF39-AE42-81F3-262BAEB0B15E}"/>
              </c:ext>
            </c:extLst>
          </c:dPt>
          <c:dPt>
            <c:idx val="1477"/>
            <c:bubble3D val="0"/>
            <c:spPr>
              <a:solidFill>
                <a:schemeClr val="accent2">
                  <a:lumMod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B8B-AF39-AE42-81F3-262BAEB0B15E}"/>
              </c:ext>
            </c:extLst>
          </c:dPt>
          <c:dPt>
            <c:idx val="1478"/>
            <c:bubble3D val="0"/>
            <c:spPr>
              <a:solidFill>
                <a:schemeClr val="accent3">
                  <a:lumMod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B8D-AF39-AE42-81F3-262BAEB0B15E}"/>
              </c:ext>
            </c:extLst>
          </c:dPt>
          <c:dPt>
            <c:idx val="1479"/>
            <c:bubble3D val="0"/>
            <c:spPr>
              <a:solidFill>
                <a:schemeClr val="accent4">
                  <a:lumMod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B8F-AF39-AE42-81F3-262BAEB0B15E}"/>
              </c:ext>
            </c:extLst>
          </c:dPt>
          <c:dPt>
            <c:idx val="1480"/>
            <c:bubble3D val="0"/>
            <c:spPr>
              <a:solidFill>
                <a:schemeClr val="accent5">
                  <a:lumMod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B91-AF39-AE42-81F3-262BAEB0B15E}"/>
              </c:ext>
            </c:extLst>
          </c:dPt>
          <c:dPt>
            <c:idx val="1481"/>
            <c:bubble3D val="0"/>
            <c:spPr>
              <a:solidFill>
                <a:schemeClr val="accent6">
                  <a:lumMod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B93-AF39-AE42-81F3-262BAEB0B15E}"/>
              </c:ext>
            </c:extLst>
          </c:dPt>
          <c:dPt>
            <c:idx val="1482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B95-AF39-AE42-81F3-262BAEB0B15E}"/>
              </c:ext>
            </c:extLst>
          </c:dPt>
          <c:dPt>
            <c:idx val="1483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B97-AF39-AE42-81F3-262BAEB0B15E}"/>
              </c:ext>
            </c:extLst>
          </c:dPt>
          <c:dPt>
            <c:idx val="1484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B99-AF39-AE42-81F3-262BAEB0B15E}"/>
              </c:ext>
            </c:extLst>
          </c:dPt>
          <c:dPt>
            <c:idx val="1485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B9B-AF39-AE42-81F3-262BAEB0B15E}"/>
              </c:ext>
            </c:extLst>
          </c:dPt>
          <c:dPt>
            <c:idx val="1486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B9D-AF39-AE42-81F3-262BAEB0B15E}"/>
              </c:ext>
            </c:extLst>
          </c:dPt>
          <c:dPt>
            <c:idx val="1487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B9F-AF39-AE42-81F3-262BAEB0B15E}"/>
              </c:ext>
            </c:extLst>
          </c:dPt>
          <c:dPt>
            <c:idx val="1488"/>
            <c:bubble3D val="0"/>
            <c:spPr>
              <a:solidFill>
                <a:schemeClr val="accent1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BA1-AF39-AE42-81F3-262BAEB0B15E}"/>
              </c:ext>
            </c:extLst>
          </c:dPt>
          <c:dPt>
            <c:idx val="1489"/>
            <c:bubble3D val="0"/>
            <c:spPr>
              <a:solidFill>
                <a:schemeClr val="accent2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BA3-AF39-AE42-81F3-262BAEB0B15E}"/>
              </c:ext>
            </c:extLst>
          </c:dPt>
          <c:dPt>
            <c:idx val="1490"/>
            <c:bubble3D val="0"/>
            <c:spPr>
              <a:solidFill>
                <a:schemeClr val="accent3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BA5-AF39-AE42-81F3-262BAEB0B15E}"/>
              </c:ext>
            </c:extLst>
          </c:dPt>
          <c:dPt>
            <c:idx val="1491"/>
            <c:bubble3D val="0"/>
            <c:spPr>
              <a:solidFill>
                <a:schemeClr val="accent4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BA7-AF39-AE42-81F3-262BAEB0B15E}"/>
              </c:ext>
            </c:extLst>
          </c:dPt>
          <c:dPt>
            <c:idx val="1492"/>
            <c:bubble3D val="0"/>
            <c:spPr>
              <a:solidFill>
                <a:schemeClr val="accent5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BA9-AF39-AE42-81F3-262BAEB0B15E}"/>
              </c:ext>
            </c:extLst>
          </c:dPt>
          <c:dPt>
            <c:idx val="1493"/>
            <c:bubble3D val="0"/>
            <c:spPr>
              <a:solidFill>
                <a:schemeClr val="accent6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BAB-AF39-AE42-81F3-262BAEB0B15E}"/>
              </c:ext>
            </c:extLst>
          </c:dPt>
          <c:dPt>
            <c:idx val="1494"/>
            <c:bubble3D val="0"/>
            <c:spPr>
              <a:solidFill>
                <a:schemeClr val="accent1">
                  <a:lumMod val="70000"/>
                  <a:lumOff val="3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BAD-AF39-AE42-81F3-262BAEB0B15E}"/>
              </c:ext>
            </c:extLst>
          </c:dPt>
          <c:dPt>
            <c:idx val="1495"/>
            <c:bubble3D val="0"/>
            <c:spPr>
              <a:solidFill>
                <a:schemeClr val="accent2">
                  <a:lumMod val="70000"/>
                  <a:lumOff val="3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BAF-AF39-AE42-81F3-262BAEB0B15E}"/>
              </c:ext>
            </c:extLst>
          </c:dPt>
          <c:dPt>
            <c:idx val="1496"/>
            <c:bubble3D val="0"/>
            <c:spPr>
              <a:solidFill>
                <a:schemeClr val="accent3">
                  <a:lumMod val="70000"/>
                  <a:lumOff val="3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BB1-AF39-AE42-81F3-262BAEB0B15E}"/>
              </c:ext>
            </c:extLst>
          </c:dPt>
          <c:dPt>
            <c:idx val="1497"/>
            <c:bubble3D val="0"/>
            <c:spPr>
              <a:solidFill>
                <a:schemeClr val="accent4">
                  <a:lumMod val="70000"/>
                  <a:lumOff val="3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BB3-AF39-AE42-81F3-262BAEB0B15E}"/>
              </c:ext>
            </c:extLst>
          </c:dPt>
          <c:dPt>
            <c:idx val="1498"/>
            <c:bubble3D val="0"/>
            <c:spPr>
              <a:solidFill>
                <a:schemeClr val="accent5">
                  <a:lumMod val="70000"/>
                  <a:lumOff val="3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BB5-AF39-AE42-81F3-262BAEB0B15E}"/>
              </c:ext>
            </c:extLst>
          </c:dPt>
          <c:dPt>
            <c:idx val="1499"/>
            <c:bubble3D val="0"/>
            <c:spPr>
              <a:solidFill>
                <a:schemeClr val="accent6">
                  <a:lumMod val="70000"/>
                  <a:lumOff val="3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BB7-AF39-AE42-81F3-262BAEB0B15E}"/>
              </c:ext>
            </c:extLst>
          </c:dPt>
          <c:dPt>
            <c:idx val="1500"/>
            <c:bubble3D val="0"/>
            <c:spPr>
              <a:solidFill>
                <a:schemeClr val="accent1">
                  <a:lumMod val="7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BB9-AF39-AE42-81F3-262BAEB0B15E}"/>
              </c:ext>
            </c:extLst>
          </c:dPt>
          <c:dPt>
            <c:idx val="1501"/>
            <c:bubble3D val="0"/>
            <c:spPr>
              <a:solidFill>
                <a:schemeClr val="accent2">
                  <a:lumMod val="7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BBB-AF39-AE42-81F3-262BAEB0B15E}"/>
              </c:ext>
            </c:extLst>
          </c:dPt>
          <c:dPt>
            <c:idx val="1502"/>
            <c:bubble3D val="0"/>
            <c:spPr>
              <a:solidFill>
                <a:schemeClr val="accent3">
                  <a:lumMod val="7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BBD-AF39-AE42-81F3-262BAEB0B15E}"/>
              </c:ext>
            </c:extLst>
          </c:dPt>
          <c:dPt>
            <c:idx val="1503"/>
            <c:bubble3D val="0"/>
            <c:spPr>
              <a:solidFill>
                <a:schemeClr val="accent4">
                  <a:lumMod val="7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BBF-AF39-AE42-81F3-262BAEB0B15E}"/>
              </c:ext>
            </c:extLst>
          </c:dPt>
          <c:dPt>
            <c:idx val="1504"/>
            <c:bubble3D val="0"/>
            <c:spPr>
              <a:solidFill>
                <a:schemeClr val="accent5">
                  <a:lumMod val="7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BC1-AF39-AE42-81F3-262BAEB0B15E}"/>
              </c:ext>
            </c:extLst>
          </c:dPt>
          <c:dPt>
            <c:idx val="1505"/>
            <c:bubble3D val="0"/>
            <c:spPr>
              <a:solidFill>
                <a:schemeClr val="accent6">
                  <a:lumMod val="7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BC3-AF39-AE42-81F3-262BAEB0B15E}"/>
              </c:ext>
            </c:extLst>
          </c:dPt>
          <c:dPt>
            <c:idx val="1506"/>
            <c:bubble3D val="0"/>
            <c:spPr>
              <a:solidFill>
                <a:schemeClr val="accent1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BC5-AF39-AE42-81F3-262BAEB0B15E}"/>
              </c:ext>
            </c:extLst>
          </c:dPt>
          <c:dPt>
            <c:idx val="1507"/>
            <c:bubble3D val="0"/>
            <c:spPr>
              <a:solidFill>
                <a:schemeClr val="accent2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BC7-AF39-AE42-81F3-262BAEB0B15E}"/>
              </c:ext>
            </c:extLst>
          </c:dPt>
          <c:dPt>
            <c:idx val="1508"/>
            <c:bubble3D val="0"/>
            <c:spPr>
              <a:solidFill>
                <a:schemeClr val="accent3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BC9-AF39-AE42-81F3-262BAEB0B15E}"/>
              </c:ext>
            </c:extLst>
          </c:dPt>
          <c:dPt>
            <c:idx val="1509"/>
            <c:bubble3D val="0"/>
            <c:spPr>
              <a:solidFill>
                <a:schemeClr val="accent4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BCB-AF39-AE42-81F3-262BAEB0B15E}"/>
              </c:ext>
            </c:extLst>
          </c:dPt>
          <c:dPt>
            <c:idx val="1510"/>
            <c:bubble3D val="0"/>
            <c:spPr>
              <a:solidFill>
                <a:schemeClr val="accent5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BCD-AF39-AE42-81F3-262BAEB0B15E}"/>
              </c:ext>
            </c:extLst>
          </c:dPt>
          <c:dPt>
            <c:idx val="1511"/>
            <c:bubble3D val="0"/>
            <c:spPr>
              <a:solidFill>
                <a:schemeClr val="accent6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BCF-AF39-AE42-81F3-262BAEB0B15E}"/>
              </c:ext>
            </c:extLst>
          </c:dPt>
          <c:dPt>
            <c:idx val="1512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BD1-AF39-AE42-81F3-262BAEB0B15E}"/>
              </c:ext>
            </c:extLst>
          </c:dPt>
          <c:dPt>
            <c:idx val="1513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BD3-AF39-AE42-81F3-262BAEB0B15E}"/>
              </c:ext>
            </c:extLst>
          </c:dPt>
          <c:dPt>
            <c:idx val="1514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BD5-AF39-AE42-81F3-262BAEB0B15E}"/>
              </c:ext>
            </c:extLst>
          </c:dPt>
          <c:dPt>
            <c:idx val="1515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BD7-AF39-AE42-81F3-262BAEB0B15E}"/>
              </c:ext>
            </c:extLst>
          </c:dPt>
          <c:dPt>
            <c:idx val="1516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BD9-AF39-AE42-81F3-262BAEB0B15E}"/>
              </c:ext>
            </c:extLst>
          </c:dPt>
          <c:dPt>
            <c:idx val="1517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BDB-AF39-AE42-81F3-262BAEB0B15E}"/>
              </c:ext>
            </c:extLst>
          </c:dPt>
          <c:dPt>
            <c:idx val="1518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BDD-AF39-AE42-81F3-262BAEB0B15E}"/>
              </c:ext>
            </c:extLst>
          </c:dPt>
          <c:dPt>
            <c:idx val="1519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BDF-AF39-AE42-81F3-262BAEB0B15E}"/>
              </c:ext>
            </c:extLst>
          </c:dPt>
          <c:dPt>
            <c:idx val="1520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BE1-AF39-AE42-81F3-262BAEB0B15E}"/>
              </c:ext>
            </c:extLst>
          </c:dPt>
          <c:dPt>
            <c:idx val="1521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BE3-AF39-AE42-81F3-262BAEB0B15E}"/>
              </c:ext>
            </c:extLst>
          </c:dPt>
          <c:dPt>
            <c:idx val="1522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BE5-AF39-AE42-81F3-262BAEB0B15E}"/>
              </c:ext>
            </c:extLst>
          </c:dPt>
          <c:dPt>
            <c:idx val="1523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BE7-AF39-AE42-81F3-262BAEB0B15E}"/>
              </c:ext>
            </c:extLst>
          </c:dPt>
          <c:dPt>
            <c:idx val="1524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BE9-AF39-AE42-81F3-262BAEB0B15E}"/>
              </c:ext>
            </c:extLst>
          </c:dPt>
          <c:dPt>
            <c:idx val="1525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BEB-AF39-AE42-81F3-262BAEB0B15E}"/>
              </c:ext>
            </c:extLst>
          </c:dPt>
          <c:dPt>
            <c:idx val="1526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BED-AF39-AE42-81F3-262BAEB0B15E}"/>
              </c:ext>
            </c:extLst>
          </c:dPt>
          <c:dPt>
            <c:idx val="1527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BEF-AF39-AE42-81F3-262BAEB0B15E}"/>
              </c:ext>
            </c:extLst>
          </c:dPt>
          <c:dPt>
            <c:idx val="1528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BF1-AF39-AE42-81F3-262BAEB0B15E}"/>
              </c:ext>
            </c:extLst>
          </c:dPt>
          <c:dPt>
            <c:idx val="1529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BF3-AF39-AE42-81F3-262BAEB0B15E}"/>
              </c:ext>
            </c:extLst>
          </c:dPt>
          <c:dPt>
            <c:idx val="1530"/>
            <c:bubble3D val="0"/>
            <c:spPr>
              <a:solidFill>
                <a:schemeClr val="accent1">
                  <a:lumMod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BF5-AF39-AE42-81F3-262BAEB0B15E}"/>
              </c:ext>
            </c:extLst>
          </c:dPt>
          <c:dPt>
            <c:idx val="1531"/>
            <c:bubble3D val="0"/>
            <c:spPr>
              <a:solidFill>
                <a:schemeClr val="accent2">
                  <a:lumMod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BF7-AF39-AE42-81F3-262BAEB0B15E}"/>
              </c:ext>
            </c:extLst>
          </c:dPt>
          <c:dPt>
            <c:idx val="1532"/>
            <c:bubble3D val="0"/>
            <c:spPr>
              <a:solidFill>
                <a:schemeClr val="accent3">
                  <a:lumMod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BF9-AF39-AE42-81F3-262BAEB0B15E}"/>
              </c:ext>
            </c:extLst>
          </c:dPt>
          <c:dPt>
            <c:idx val="1533"/>
            <c:bubble3D val="0"/>
            <c:spPr>
              <a:solidFill>
                <a:schemeClr val="accent4">
                  <a:lumMod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BFB-AF39-AE42-81F3-262BAEB0B15E}"/>
              </c:ext>
            </c:extLst>
          </c:dPt>
          <c:dPt>
            <c:idx val="1534"/>
            <c:bubble3D val="0"/>
            <c:spPr>
              <a:solidFill>
                <a:schemeClr val="accent5">
                  <a:lumMod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BFD-AF39-AE42-81F3-262BAEB0B15E}"/>
              </c:ext>
            </c:extLst>
          </c:dPt>
          <c:dPt>
            <c:idx val="1535"/>
            <c:bubble3D val="0"/>
            <c:spPr>
              <a:solidFill>
                <a:schemeClr val="accent6">
                  <a:lumMod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BFF-AF39-AE42-81F3-262BAEB0B15E}"/>
              </c:ext>
            </c:extLst>
          </c:dPt>
          <c:dPt>
            <c:idx val="1536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C01-AF39-AE42-81F3-262BAEB0B15E}"/>
              </c:ext>
            </c:extLst>
          </c:dPt>
          <c:dPt>
            <c:idx val="1537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C03-AF39-AE42-81F3-262BAEB0B15E}"/>
              </c:ext>
            </c:extLst>
          </c:dPt>
          <c:dPt>
            <c:idx val="1538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C05-AF39-AE42-81F3-262BAEB0B15E}"/>
              </c:ext>
            </c:extLst>
          </c:dPt>
          <c:dPt>
            <c:idx val="1539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C07-AF39-AE42-81F3-262BAEB0B15E}"/>
              </c:ext>
            </c:extLst>
          </c:dPt>
          <c:dPt>
            <c:idx val="1540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C09-AF39-AE42-81F3-262BAEB0B15E}"/>
              </c:ext>
            </c:extLst>
          </c:dPt>
          <c:dPt>
            <c:idx val="1541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C0B-AF39-AE42-81F3-262BAEB0B15E}"/>
              </c:ext>
            </c:extLst>
          </c:dPt>
          <c:dPt>
            <c:idx val="1542"/>
            <c:bubble3D val="0"/>
            <c:spPr>
              <a:solidFill>
                <a:schemeClr val="accent1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C0D-AF39-AE42-81F3-262BAEB0B15E}"/>
              </c:ext>
            </c:extLst>
          </c:dPt>
          <c:dPt>
            <c:idx val="1543"/>
            <c:bubble3D val="0"/>
            <c:spPr>
              <a:solidFill>
                <a:schemeClr val="accent2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C0F-AF39-AE42-81F3-262BAEB0B15E}"/>
              </c:ext>
            </c:extLst>
          </c:dPt>
          <c:dPt>
            <c:idx val="1544"/>
            <c:bubble3D val="0"/>
            <c:spPr>
              <a:solidFill>
                <a:schemeClr val="accent3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C11-AF39-AE42-81F3-262BAEB0B15E}"/>
              </c:ext>
            </c:extLst>
          </c:dPt>
          <c:dPt>
            <c:idx val="1545"/>
            <c:bubble3D val="0"/>
            <c:spPr>
              <a:solidFill>
                <a:schemeClr val="accent4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C13-AF39-AE42-81F3-262BAEB0B15E}"/>
              </c:ext>
            </c:extLst>
          </c:dPt>
          <c:dPt>
            <c:idx val="1546"/>
            <c:bubble3D val="0"/>
            <c:spPr>
              <a:solidFill>
                <a:schemeClr val="accent5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C15-AF39-AE42-81F3-262BAEB0B15E}"/>
              </c:ext>
            </c:extLst>
          </c:dPt>
          <c:dPt>
            <c:idx val="1547"/>
            <c:bubble3D val="0"/>
            <c:spPr>
              <a:solidFill>
                <a:schemeClr val="accent6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C17-AF39-AE42-81F3-262BAEB0B15E}"/>
              </c:ext>
            </c:extLst>
          </c:dPt>
          <c:dPt>
            <c:idx val="1548"/>
            <c:bubble3D val="0"/>
            <c:spPr>
              <a:solidFill>
                <a:schemeClr val="accent1">
                  <a:lumMod val="70000"/>
                  <a:lumOff val="3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C19-AF39-AE42-81F3-262BAEB0B15E}"/>
              </c:ext>
            </c:extLst>
          </c:dPt>
          <c:dPt>
            <c:idx val="1549"/>
            <c:bubble3D val="0"/>
            <c:spPr>
              <a:solidFill>
                <a:schemeClr val="accent2">
                  <a:lumMod val="70000"/>
                  <a:lumOff val="3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C1B-AF39-AE42-81F3-262BAEB0B15E}"/>
              </c:ext>
            </c:extLst>
          </c:dPt>
          <c:dPt>
            <c:idx val="1550"/>
            <c:bubble3D val="0"/>
            <c:spPr>
              <a:solidFill>
                <a:schemeClr val="accent3">
                  <a:lumMod val="70000"/>
                  <a:lumOff val="3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C1D-AF39-AE42-81F3-262BAEB0B15E}"/>
              </c:ext>
            </c:extLst>
          </c:dPt>
          <c:dPt>
            <c:idx val="1551"/>
            <c:bubble3D val="0"/>
            <c:spPr>
              <a:solidFill>
                <a:schemeClr val="accent4">
                  <a:lumMod val="70000"/>
                  <a:lumOff val="3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C1F-AF39-AE42-81F3-262BAEB0B15E}"/>
              </c:ext>
            </c:extLst>
          </c:dPt>
          <c:dPt>
            <c:idx val="1552"/>
            <c:bubble3D val="0"/>
            <c:spPr>
              <a:solidFill>
                <a:schemeClr val="accent5">
                  <a:lumMod val="70000"/>
                  <a:lumOff val="3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C21-AF39-AE42-81F3-262BAEB0B15E}"/>
              </c:ext>
            </c:extLst>
          </c:dPt>
          <c:dPt>
            <c:idx val="1553"/>
            <c:bubble3D val="0"/>
            <c:spPr>
              <a:solidFill>
                <a:schemeClr val="accent6">
                  <a:lumMod val="70000"/>
                  <a:lumOff val="3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C23-AF39-AE42-81F3-262BAEB0B15E}"/>
              </c:ext>
            </c:extLst>
          </c:dPt>
          <c:dPt>
            <c:idx val="1554"/>
            <c:bubble3D val="0"/>
            <c:spPr>
              <a:solidFill>
                <a:schemeClr val="accent1">
                  <a:lumMod val="7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C25-AF39-AE42-81F3-262BAEB0B15E}"/>
              </c:ext>
            </c:extLst>
          </c:dPt>
          <c:dPt>
            <c:idx val="1555"/>
            <c:bubble3D val="0"/>
            <c:spPr>
              <a:solidFill>
                <a:schemeClr val="accent2">
                  <a:lumMod val="7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C27-AF39-AE42-81F3-262BAEB0B15E}"/>
              </c:ext>
            </c:extLst>
          </c:dPt>
          <c:dPt>
            <c:idx val="1556"/>
            <c:bubble3D val="0"/>
            <c:spPr>
              <a:solidFill>
                <a:schemeClr val="accent3">
                  <a:lumMod val="7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C29-AF39-AE42-81F3-262BAEB0B15E}"/>
              </c:ext>
            </c:extLst>
          </c:dPt>
          <c:dPt>
            <c:idx val="1557"/>
            <c:bubble3D val="0"/>
            <c:spPr>
              <a:solidFill>
                <a:schemeClr val="accent4">
                  <a:lumMod val="7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C2B-AF39-AE42-81F3-262BAEB0B15E}"/>
              </c:ext>
            </c:extLst>
          </c:dPt>
          <c:dPt>
            <c:idx val="1558"/>
            <c:bubble3D val="0"/>
            <c:spPr>
              <a:solidFill>
                <a:schemeClr val="accent5">
                  <a:lumMod val="7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C2D-AF39-AE42-81F3-262BAEB0B15E}"/>
              </c:ext>
            </c:extLst>
          </c:dPt>
          <c:dPt>
            <c:idx val="1559"/>
            <c:bubble3D val="0"/>
            <c:spPr>
              <a:solidFill>
                <a:schemeClr val="accent6">
                  <a:lumMod val="7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C2F-AF39-AE42-81F3-262BAEB0B15E}"/>
              </c:ext>
            </c:extLst>
          </c:dPt>
          <c:dPt>
            <c:idx val="1560"/>
            <c:bubble3D val="0"/>
            <c:spPr>
              <a:solidFill>
                <a:schemeClr val="accent1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C31-AF39-AE42-81F3-262BAEB0B15E}"/>
              </c:ext>
            </c:extLst>
          </c:dPt>
          <c:dPt>
            <c:idx val="1561"/>
            <c:bubble3D val="0"/>
            <c:spPr>
              <a:solidFill>
                <a:schemeClr val="accent2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C33-AF39-AE42-81F3-262BAEB0B15E}"/>
              </c:ext>
            </c:extLst>
          </c:dPt>
          <c:dPt>
            <c:idx val="1562"/>
            <c:bubble3D val="0"/>
            <c:spPr>
              <a:solidFill>
                <a:schemeClr val="accent3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C35-AF39-AE42-81F3-262BAEB0B15E}"/>
              </c:ext>
            </c:extLst>
          </c:dPt>
          <c:dPt>
            <c:idx val="1563"/>
            <c:bubble3D val="0"/>
            <c:spPr>
              <a:solidFill>
                <a:schemeClr val="accent4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C37-AF39-AE42-81F3-262BAEB0B15E}"/>
              </c:ext>
            </c:extLst>
          </c:dPt>
          <c:dPt>
            <c:idx val="1564"/>
            <c:bubble3D val="0"/>
            <c:spPr>
              <a:solidFill>
                <a:schemeClr val="accent5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C39-AF39-AE42-81F3-262BAEB0B15E}"/>
              </c:ext>
            </c:extLst>
          </c:dPt>
          <c:dPt>
            <c:idx val="1565"/>
            <c:bubble3D val="0"/>
            <c:spPr>
              <a:solidFill>
                <a:schemeClr val="accent6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C3B-AF39-AE42-81F3-262BAEB0B15E}"/>
              </c:ext>
            </c:extLst>
          </c:dPt>
          <c:dPt>
            <c:idx val="1566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C3D-AF39-AE42-81F3-262BAEB0B15E}"/>
              </c:ext>
            </c:extLst>
          </c:dPt>
          <c:dPt>
            <c:idx val="1567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C3F-AF39-AE42-81F3-262BAEB0B15E}"/>
              </c:ext>
            </c:extLst>
          </c:dPt>
          <c:dPt>
            <c:idx val="1568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C41-AF39-AE42-81F3-262BAEB0B15E}"/>
              </c:ext>
            </c:extLst>
          </c:dPt>
          <c:dPt>
            <c:idx val="1569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C43-AF39-AE42-81F3-262BAEB0B15E}"/>
              </c:ext>
            </c:extLst>
          </c:dPt>
          <c:dPt>
            <c:idx val="157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C45-AF39-AE42-81F3-262BAEB0B15E}"/>
              </c:ext>
            </c:extLst>
          </c:dPt>
          <c:dPt>
            <c:idx val="1571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C47-AF39-AE42-81F3-262BAEB0B15E}"/>
              </c:ext>
            </c:extLst>
          </c:dPt>
          <c:dPt>
            <c:idx val="1572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C49-AF39-AE42-81F3-262BAEB0B15E}"/>
              </c:ext>
            </c:extLst>
          </c:dPt>
          <c:dPt>
            <c:idx val="1573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C4B-AF39-AE42-81F3-262BAEB0B15E}"/>
              </c:ext>
            </c:extLst>
          </c:dPt>
          <c:dPt>
            <c:idx val="1574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C4D-AF39-AE42-81F3-262BAEB0B15E}"/>
              </c:ext>
            </c:extLst>
          </c:dPt>
          <c:dPt>
            <c:idx val="1575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C4F-AF39-AE42-81F3-262BAEB0B15E}"/>
              </c:ext>
            </c:extLst>
          </c:dPt>
          <c:dPt>
            <c:idx val="1576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C51-AF39-AE42-81F3-262BAEB0B15E}"/>
              </c:ext>
            </c:extLst>
          </c:dPt>
          <c:dPt>
            <c:idx val="1577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C53-AF39-AE42-81F3-262BAEB0B15E}"/>
              </c:ext>
            </c:extLst>
          </c:dPt>
          <c:dPt>
            <c:idx val="1578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C55-AF39-AE42-81F3-262BAEB0B15E}"/>
              </c:ext>
            </c:extLst>
          </c:dPt>
          <c:dPt>
            <c:idx val="1579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C57-AF39-AE42-81F3-262BAEB0B15E}"/>
              </c:ext>
            </c:extLst>
          </c:dPt>
          <c:dPt>
            <c:idx val="1580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C59-AF39-AE42-81F3-262BAEB0B15E}"/>
              </c:ext>
            </c:extLst>
          </c:dPt>
          <c:dPt>
            <c:idx val="1581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C5B-AF39-AE42-81F3-262BAEB0B15E}"/>
              </c:ext>
            </c:extLst>
          </c:dPt>
          <c:dPt>
            <c:idx val="1582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C5D-AF39-AE42-81F3-262BAEB0B15E}"/>
              </c:ext>
            </c:extLst>
          </c:dPt>
          <c:dPt>
            <c:idx val="1583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C5F-AF39-AE42-81F3-262BAEB0B15E}"/>
              </c:ext>
            </c:extLst>
          </c:dPt>
          <c:dPt>
            <c:idx val="1584"/>
            <c:bubble3D val="0"/>
            <c:spPr>
              <a:solidFill>
                <a:schemeClr val="accent1">
                  <a:lumMod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C61-AF39-AE42-81F3-262BAEB0B15E}"/>
              </c:ext>
            </c:extLst>
          </c:dPt>
          <c:dPt>
            <c:idx val="1585"/>
            <c:bubble3D val="0"/>
            <c:spPr>
              <a:solidFill>
                <a:schemeClr val="accent2">
                  <a:lumMod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C63-AF39-AE42-81F3-262BAEB0B15E}"/>
              </c:ext>
            </c:extLst>
          </c:dPt>
          <c:dPt>
            <c:idx val="1586"/>
            <c:bubble3D val="0"/>
            <c:spPr>
              <a:solidFill>
                <a:schemeClr val="accent3">
                  <a:lumMod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C65-AF39-AE42-81F3-262BAEB0B15E}"/>
              </c:ext>
            </c:extLst>
          </c:dPt>
          <c:dPt>
            <c:idx val="1587"/>
            <c:bubble3D val="0"/>
            <c:spPr>
              <a:solidFill>
                <a:schemeClr val="accent4">
                  <a:lumMod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C67-AF39-AE42-81F3-262BAEB0B15E}"/>
              </c:ext>
            </c:extLst>
          </c:dPt>
          <c:dPt>
            <c:idx val="1588"/>
            <c:bubble3D val="0"/>
            <c:spPr>
              <a:solidFill>
                <a:schemeClr val="accent5">
                  <a:lumMod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C69-AF39-AE42-81F3-262BAEB0B15E}"/>
              </c:ext>
            </c:extLst>
          </c:dPt>
          <c:dPt>
            <c:idx val="1589"/>
            <c:bubble3D val="0"/>
            <c:spPr>
              <a:solidFill>
                <a:schemeClr val="accent6">
                  <a:lumMod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C6B-AF39-AE42-81F3-262BAEB0B15E}"/>
              </c:ext>
            </c:extLst>
          </c:dPt>
          <c:dPt>
            <c:idx val="159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C6D-AF39-AE42-81F3-262BAEB0B15E}"/>
              </c:ext>
            </c:extLst>
          </c:dPt>
          <c:dPt>
            <c:idx val="1591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C6F-AF39-AE42-81F3-262BAEB0B15E}"/>
              </c:ext>
            </c:extLst>
          </c:dPt>
          <c:dPt>
            <c:idx val="1592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C71-AF39-AE42-81F3-262BAEB0B15E}"/>
              </c:ext>
            </c:extLst>
          </c:dPt>
          <c:dPt>
            <c:idx val="1593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C73-AF39-AE42-81F3-262BAEB0B15E}"/>
              </c:ext>
            </c:extLst>
          </c:dPt>
          <c:dPt>
            <c:idx val="1594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C75-AF39-AE42-81F3-262BAEB0B15E}"/>
              </c:ext>
            </c:extLst>
          </c:dPt>
          <c:dPt>
            <c:idx val="1595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C77-AF39-AE42-81F3-262BAEB0B15E}"/>
              </c:ext>
            </c:extLst>
          </c:dPt>
          <c:dPt>
            <c:idx val="1596"/>
            <c:bubble3D val="0"/>
            <c:spPr>
              <a:solidFill>
                <a:schemeClr val="accent1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C79-AF39-AE42-81F3-262BAEB0B15E}"/>
              </c:ext>
            </c:extLst>
          </c:dPt>
          <c:dPt>
            <c:idx val="1597"/>
            <c:bubble3D val="0"/>
            <c:spPr>
              <a:solidFill>
                <a:schemeClr val="accent2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C7B-AF39-AE42-81F3-262BAEB0B15E}"/>
              </c:ext>
            </c:extLst>
          </c:dPt>
          <c:dPt>
            <c:idx val="1598"/>
            <c:bubble3D val="0"/>
            <c:spPr>
              <a:solidFill>
                <a:schemeClr val="accent3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C7D-AF39-AE42-81F3-262BAEB0B15E}"/>
              </c:ext>
            </c:extLst>
          </c:dPt>
          <c:dPt>
            <c:idx val="1599"/>
            <c:bubble3D val="0"/>
            <c:spPr>
              <a:solidFill>
                <a:schemeClr val="accent4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C7F-AF39-AE42-81F3-262BAEB0B15E}"/>
              </c:ext>
            </c:extLst>
          </c:dPt>
          <c:dPt>
            <c:idx val="1600"/>
            <c:bubble3D val="0"/>
            <c:spPr>
              <a:solidFill>
                <a:schemeClr val="accent5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C81-AF39-AE42-81F3-262BAEB0B15E}"/>
              </c:ext>
            </c:extLst>
          </c:dPt>
          <c:dPt>
            <c:idx val="1601"/>
            <c:bubble3D val="0"/>
            <c:spPr>
              <a:solidFill>
                <a:schemeClr val="accent6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C83-AF39-AE42-81F3-262BAEB0B15E}"/>
              </c:ext>
            </c:extLst>
          </c:dPt>
          <c:dPt>
            <c:idx val="1602"/>
            <c:bubble3D val="0"/>
            <c:spPr>
              <a:solidFill>
                <a:schemeClr val="accent1">
                  <a:lumMod val="70000"/>
                  <a:lumOff val="3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C85-AF39-AE42-81F3-262BAEB0B15E}"/>
              </c:ext>
            </c:extLst>
          </c:dPt>
          <c:dPt>
            <c:idx val="1603"/>
            <c:bubble3D val="0"/>
            <c:spPr>
              <a:solidFill>
                <a:schemeClr val="accent2">
                  <a:lumMod val="70000"/>
                  <a:lumOff val="3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C87-AF39-AE42-81F3-262BAEB0B15E}"/>
              </c:ext>
            </c:extLst>
          </c:dPt>
          <c:dPt>
            <c:idx val="1604"/>
            <c:bubble3D val="0"/>
            <c:spPr>
              <a:solidFill>
                <a:schemeClr val="accent3">
                  <a:lumMod val="70000"/>
                  <a:lumOff val="3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C89-AF39-AE42-81F3-262BAEB0B15E}"/>
              </c:ext>
            </c:extLst>
          </c:dPt>
          <c:dPt>
            <c:idx val="1605"/>
            <c:bubble3D val="0"/>
            <c:spPr>
              <a:solidFill>
                <a:schemeClr val="accent4">
                  <a:lumMod val="70000"/>
                  <a:lumOff val="3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C8B-AF39-AE42-81F3-262BAEB0B15E}"/>
              </c:ext>
            </c:extLst>
          </c:dPt>
          <c:dPt>
            <c:idx val="1606"/>
            <c:bubble3D val="0"/>
            <c:spPr>
              <a:solidFill>
                <a:schemeClr val="accent5">
                  <a:lumMod val="70000"/>
                  <a:lumOff val="3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C8D-AF39-AE42-81F3-262BAEB0B15E}"/>
              </c:ext>
            </c:extLst>
          </c:dPt>
          <c:dPt>
            <c:idx val="1607"/>
            <c:bubble3D val="0"/>
            <c:spPr>
              <a:solidFill>
                <a:schemeClr val="accent6">
                  <a:lumMod val="70000"/>
                  <a:lumOff val="3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C8F-AF39-AE42-81F3-262BAEB0B15E}"/>
              </c:ext>
            </c:extLst>
          </c:dPt>
          <c:dPt>
            <c:idx val="1608"/>
            <c:bubble3D val="0"/>
            <c:spPr>
              <a:solidFill>
                <a:schemeClr val="accent1">
                  <a:lumMod val="7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C91-AF39-AE42-81F3-262BAEB0B15E}"/>
              </c:ext>
            </c:extLst>
          </c:dPt>
          <c:dPt>
            <c:idx val="1609"/>
            <c:bubble3D val="0"/>
            <c:spPr>
              <a:solidFill>
                <a:schemeClr val="accent2">
                  <a:lumMod val="7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C93-AF39-AE42-81F3-262BAEB0B15E}"/>
              </c:ext>
            </c:extLst>
          </c:dPt>
          <c:dPt>
            <c:idx val="1610"/>
            <c:bubble3D val="0"/>
            <c:spPr>
              <a:solidFill>
                <a:schemeClr val="accent3">
                  <a:lumMod val="7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C95-AF39-AE42-81F3-262BAEB0B15E}"/>
              </c:ext>
            </c:extLst>
          </c:dPt>
          <c:dPt>
            <c:idx val="1611"/>
            <c:bubble3D val="0"/>
            <c:spPr>
              <a:solidFill>
                <a:schemeClr val="accent4">
                  <a:lumMod val="7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C97-AF39-AE42-81F3-262BAEB0B15E}"/>
              </c:ext>
            </c:extLst>
          </c:dPt>
          <c:dPt>
            <c:idx val="1612"/>
            <c:bubble3D val="0"/>
            <c:spPr>
              <a:solidFill>
                <a:schemeClr val="accent5">
                  <a:lumMod val="7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C99-AF39-AE42-81F3-262BAEB0B15E}"/>
              </c:ext>
            </c:extLst>
          </c:dPt>
          <c:dPt>
            <c:idx val="1613"/>
            <c:bubble3D val="0"/>
            <c:spPr>
              <a:solidFill>
                <a:schemeClr val="accent6">
                  <a:lumMod val="7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C9B-AF39-AE42-81F3-262BAEB0B15E}"/>
              </c:ext>
            </c:extLst>
          </c:dPt>
          <c:dPt>
            <c:idx val="1614"/>
            <c:bubble3D val="0"/>
            <c:spPr>
              <a:solidFill>
                <a:schemeClr val="accent1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C9D-AF39-AE42-81F3-262BAEB0B15E}"/>
              </c:ext>
            </c:extLst>
          </c:dPt>
          <c:dPt>
            <c:idx val="1615"/>
            <c:bubble3D val="0"/>
            <c:spPr>
              <a:solidFill>
                <a:schemeClr val="accent2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C9F-AF39-AE42-81F3-262BAEB0B15E}"/>
              </c:ext>
            </c:extLst>
          </c:dPt>
          <c:dPt>
            <c:idx val="1616"/>
            <c:bubble3D val="0"/>
            <c:spPr>
              <a:solidFill>
                <a:schemeClr val="accent3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CA1-AF39-AE42-81F3-262BAEB0B15E}"/>
              </c:ext>
            </c:extLst>
          </c:dPt>
          <c:dPt>
            <c:idx val="1617"/>
            <c:bubble3D val="0"/>
            <c:spPr>
              <a:solidFill>
                <a:schemeClr val="accent4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CA3-AF39-AE42-81F3-262BAEB0B15E}"/>
              </c:ext>
            </c:extLst>
          </c:dPt>
          <c:dPt>
            <c:idx val="1618"/>
            <c:bubble3D val="0"/>
            <c:spPr>
              <a:solidFill>
                <a:schemeClr val="accent5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CA5-AF39-AE42-81F3-262BAEB0B15E}"/>
              </c:ext>
            </c:extLst>
          </c:dPt>
          <c:dPt>
            <c:idx val="1619"/>
            <c:bubble3D val="0"/>
            <c:spPr>
              <a:solidFill>
                <a:schemeClr val="accent6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CA7-AF39-AE42-81F3-262BAEB0B15E}"/>
              </c:ext>
            </c:extLst>
          </c:dPt>
          <c:dPt>
            <c:idx val="162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CA9-AF39-AE42-81F3-262BAEB0B15E}"/>
              </c:ext>
            </c:extLst>
          </c:dPt>
          <c:dPt>
            <c:idx val="162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CAB-AF39-AE42-81F3-262BAEB0B15E}"/>
              </c:ext>
            </c:extLst>
          </c:dPt>
          <c:dPt>
            <c:idx val="162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CAD-AF39-AE42-81F3-262BAEB0B15E}"/>
              </c:ext>
            </c:extLst>
          </c:dPt>
          <c:dPt>
            <c:idx val="162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CAF-AF39-AE42-81F3-262BAEB0B15E}"/>
              </c:ext>
            </c:extLst>
          </c:dPt>
          <c:dPt>
            <c:idx val="1624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CB1-AF39-AE42-81F3-262BAEB0B15E}"/>
              </c:ext>
            </c:extLst>
          </c:dPt>
          <c:dPt>
            <c:idx val="1625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CB3-AF39-AE42-81F3-262BAEB0B15E}"/>
              </c:ext>
            </c:extLst>
          </c:dPt>
          <c:dPt>
            <c:idx val="162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CB5-AF39-AE42-81F3-262BAEB0B15E}"/>
              </c:ext>
            </c:extLst>
          </c:dPt>
          <c:dPt>
            <c:idx val="162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CB7-AF39-AE42-81F3-262BAEB0B15E}"/>
              </c:ext>
            </c:extLst>
          </c:dPt>
          <c:dPt>
            <c:idx val="162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CB9-AF39-AE42-81F3-262BAEB0B15E}"/>
              </c:ext>
            </c:extLst>
          </c:dPt>
          <c:dPt>
            <c:idx val="162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CBB-AF39-AE42-81F3-262BAEB0B15E}"/>
              </c:ext>
            </c:extLst>
          </c:dPt>
          <c:dPt>
            <c:idx val="163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CBD-AF39-AE42-81F3-262BAEB0B15E}"/>
              </c:ext>
            </c:extLst>
          </c:dPt>
          <c:dPt>
            <c:idx val="1631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CBF-AF39-AE42-81F3-262BAEB0B15E}"/>
              </c:ext>
            </c:extLst>
          </c:dPt>
          <c:dPt>
            <c:idx val="163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CC1-AF39-AE42-81F3-262BAEB0B15E}"/>
              </c:ext>
            </c:extLst>
          </c:dPt>
          <c:dPt>
            <c:idx val="163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CC3-AF39-AE42-81F3-262BAEB0B15E}"/>
              </c:ext>
            </c:extLst>
          </c:dPt>
          <c:dPt>
            <c:idx val="163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CC5-AF39-AE42-81F3-262BAEB0B15E}"/>
              </c:ext>
            </c:extLst>
          </c:dPt>
          <c:dPt>
            <c:idx val="163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CC7-AF39-AE42-81F3-262BAEB0B15E}"/>
              </c:ext>
            </c:extLst>
          </c:dPt>
          <c:dPt>
            <c:idx val="1636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CC9-AF39-AE42-81F3-262BAEB0B15E}"/>
              </c:ext>
            </c:extLst>
          </c:dPt>
          <c:dPt>
            <c:idx val="1637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CCB-AF39-AE42-81F3-262BAEB0B15E}"/>
              </c:ext>
            </c:extLst>
          </c:dPt>
          <c:dPt>
            <c:idx val="1638"/>
            <c:bubble3D val="0"/>
            <c:spPr>
              <a:solidFill>
                <a:schemeClr val="accent1">
                  <a:lumMod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CCD-AF39-AE42-81F3-262BAEB0B15E}"/>
              </c:ext>
            </c:extLst>
          </c:dPt>
          <c:dPt>
            <c:idx val="1639"/>
            <c:bubble3D val="0"/>
            <c:spPr>
              <a:solidFill>
                <a:schemeClr val="accent2">
                  <a:lumMod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CCF-AF39-AE42-81F3-262BAEB0B15E}"/>
              </c:ext>
            </c:extLst>
          </c:dPt>
          <c:dPt>
            <c:idx val="1640"/>
            <c:bubble3D val="0"/>
            <c:spPr>
              <a:solidFill>
                <a:schemeClr val="accent3">
                  <a:lumMod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CD1-AF39-AE42-81F3-262BAEB0B15E}"/>
              </c:ext>
            </c:extLst>
          </c:dPt>
          <c:dPt>
            <c:idx val="1641"/>
            <c:bubble3D val="0"/>
            <c:spPr>
              <a:solidFill>
                <a:schemeClr val="accent4">
                  <a:lumMod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CD3-AF39-AE42-81F3-262BAEB0B15E}"/>
              </c:ext>
            </c:extLst>
          </c:dPt>
          <c:dPt>
            <c:idx val="1642"/>
            <c:bubble3D val="0"/>
            <c:spPr>
              <a:solidFill>
                <a:schemeClr val="accent5">
                  <a:lumMod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CD5-AF39-AE42-81F3-262BAEB0B15E}"/>
              </c:ext>
            </c:extLst>
          </c:dPt>
          <c:dPt>
            <c:idx val="1643"/>
            <c:bubble3D val="0"/>
            <c:spPr>
              <a:solidFill>
                <a:schemeClr val="accent6">
                  <a:lumMod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CD7-AF39-AE42-81F3-262BAEB0B15E}"/>
              </c:ext>
            </c:extLst>
          </c:dPt>
          <c:dPt>
            <c:idx val="1644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CD9-AF39-AE42-81F3-262BAEB0B15E}"/>
              </c:ext>
            </c:extLst>
          </c:dPt>
          <c:dPt>
            <c:idx val="1645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CDB-AF39-AE42-81F3-262BAEB0B15E}"/>
              </c:ext>
            </c:extLst>
          </c:dPt>
          <c:dPt>
            <c:idx val="1646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CDD-AF39-AE42-81F3-262BAEB0B15E}"/>
              </c:ext>
            </c:extLst>
          </c:dPt>
          <c:dPt>
            <c:idx val="1647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CDF-AF39-AE42-81F3-262BAEB0B15E}"/>
              </c:ext>
            </c:extLst>
          </c:dPt>
          <c:dPt>
            <c:idx val="1648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CE1-AF39-AE42-81F3-262BAEB0B15E}"/>
              </c:ext>
            </c:extLst>
          </c:dPt>
          <c:dPt>
            <c:idx val="1649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CE3-AF39-AE42-81F3-262BAEB0B15E}"/>
              </c:ext>
            </c:extLst>
          </c:dPt>
          <c:dPt>
            <c:idx val="1650"/>
            <c:bubble3D val="0"/>
            <c:spPr>
              <a:solidFill>
                <a:schemeClr val="accent1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CE5-AF39-AE42-81F3-262BAEB0B15E}"/>
              </c:ext>
            </c:extLst>
          </c:dPt>
          <c:dPt>
            <c:idx val="1651"/>
            <c:bubble3D val="0"/>
            <c:spPr>
              <a:solidFill>
                <a:schemeClr val="accent2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CE7-AF39-AE42-81F3-262BAEB0B15E}"/>
              </c:ext>
            </c:extLst>
          </c:dPt>
          <c:dPt>
            <c:idx val="1652"/>
            <c:bubble3D val="0"/>
            <c:spPr>
              <a:solidFill>
                <a:schemeClr val="accent3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CE9-AF39-AE42-81F3-262BAEB0B15E}"/>
              </c:ext>
            </c:extLst>
          </c:dPt>
          <c:dPt>
            <c:idx val="1653"/>
            <c:bubble3D val="0"/>
            <c:spPr>
              <a:solidFill>
                <a:schemeClr val="accent4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CEB-AF39-AE42-81F3-262BAEB0B15E}"/>
              </c:ext>
            </c:extLst>
          </c:dPt>
          <c:dPt>
            <c:idx val="1654"/>
            <c:bubble3D val="0"/>
            <c:spPr>
              <a:solidFill>
                <a:schemeClr val="accent5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CED-AF39-AE42-81F3-262BAEB0B15E}"/>
              </c:ext>
            </c:extLst>
          </c:dPt>
          <c:dPt>
            <c:idx val="1655"/>
            <c:bubble3D val="0"/>
            <c:spPr>
              <a:solidFill>
                <a:schemeClr val="accent6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CEF-AF39-AE42-81F3-262BAEB0B15E}"/>
              </c:ext>
            </c:extLst>
          </c:dPt>
          <c:dPt>
            <c:idx val="1656"/>
            <c:bubble3D val="0"/>
            <c:spPr>
              <a:solidFill>
                <a:schemeClr val="accent1">
                  <a:lumMod val="70000"/>
                  <a:lumOff val="3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CF1-AF39-AE42-81F3-262BAEB0B15E}"/>
              </c:ext>
            </c:extLst>
          </c:dPt>
          <c:dPt>
            <c:idx val="1657"/>
            <c:bubble3D val="0"/>
            <c:spPr>
              <a:solidFill>
                <a:schemeClr val="accent2">
                  <a:lumMod val="70000"/>
                  <a:lumOff val="3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CF3-AF39-AE42-81F3-262BAEB0B15E}"/>
              </c:ext>
            </c:extLst>
          </c:dPt>
          <c:dPt>
            <c:idx val="1658"/>
            <c:bubble3D val="0"/>
            <c:spPr>
              <a:solidFill>
                <a:schemeClr val="accent3">
                  <a:lumMod val="70000"/>
                  <a:lumOff val="3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CF5-AF39-AE42-81F3-262BAEB0B15E}"/>
              </c:ext>
            </c:extLst>
          </c:dPt>
          <c:dPt>
            <c:idx val="1659"/>
            <c:bubble3D val="0"/>
            <c:spPr>
              <a:solidFill>
                <a:schemeClr val="accent4">
                  <a:lumMod val="70000"/>
                  <a:lumOff val="3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CF7-AF39-AE42-81F3-262BAEB0B15E}"/>
              </c:ext>
            </c:extLst>
          </c:dPt>
          <c:dPt>
            <c:idx val="1660"/>
            <c:bubble3D val="0"/>
            <c:spPr>
              <a:solidFill>
                <a:schemeClr val="accent5">
                  <a:lumMod val="70000"/>
                  <a:lumOff val="3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CF9-AF39-AE42-81F3-262BAEB0B15E}"/>
              </c:ext>
            </c:extLst>
          </c:dPt>
          <c:dPt>
            <c:idx val="1661"/>
            <c:bubble3D val="0"/>
            <c:spPr>
              <a:solidFill>
                <a:schemeClr val="accent6">
                  <a:lumMod val="70000"/>
                  <a:lumOff val="3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CFB-AF39-AE42-81F3-262BAEB0B15E}"/>
              </c:ext>
            </c:extLst>
          </c:dPt>
          <c:dPt>
            <c:idx val="1662"/>
            <c:bubble3D val="0"/>
            <c:spPr>
              <a:solidFill>
                <a:schemeClr val="accent1">
                  <a:lumMod val="7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CFD-AF39-AE42-81F3-262BAEB0B15E}"/>
              </c:ext>
            </c:extLst>
          </c:dPt>
          <c:dPt>
            <c:idx val="1663"/>
            <c:bubble3D val="0"/>
            <c:spPr>
              <a:solidFill>
                <a:schemeClr val="accent2">
                  <a:lumMod val="7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CFF-AF39-AE42-81F3-262BAEB0B15E}"/>
              </c:ext>
            </c:extLst>
          </c:dPt>
          <c:dPt>
            <c:idx val="1664"/>
            <c:bubble3D val="0"/>
            <c:spPr>
              <a:solidFill>
                <a:schemeClr val="accent3">
                  <a:lumMod val="7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D01-AF39-AE42-81F3-262BAEB0B15E}"/>
              </c:ext>
            </c:extLst>
          </c:dPt>
          <c:dPt>
            <c:idx val="1665"/>
            <c:bubble3D val="0"/>
            <c:spPr>
              <a:solidFill>
                <a:schemeClr val="accent4">
                  <a:lumMod val="7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D03-AF39-AE42-81F3-262BAEB0B15E}"/>
              </c:ext>
            </c:extLst>
          </c:dPt>
          <c:dPt>
            <c:idx val="1666"/>
            <c:bubble3D val="0"/>
            <c:spPr>
              <a:solidFill>
                <a:schemeClr val="accent5">
                  <a:lumMod val="7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D05-AF39-AE42-81F3-262BAEB0B15E}"/>
              </c:ext>
            </c:extLst>
          </c:dPt>
          <c:dPt>
            <c:idx val="1667"/>
            <c:bubble3D val="0"/>
            <c:spPr>
              <a:solidFill>
                <a:schemeClr val="accent6">
                  <a:lumMod val="7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D07-AF39-AE42-81F3-262BAEB0B15E}"/>
              </c:ext>
            </c:extLst>
          </c:dPt>
          <c:dPt>
            <c:idx val="1668"/>
            <c:bubble3D val="0"/>
            <c:spPr>
              <a:solidFill>
                <a:schemeClr val="accent1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D09-AF39-AE42-81F3-262BAEB0B15E}"/>
              </c:ext>
            </c:extLst>
          </c:dPt>
          <c:dPt>
            <c:idx val="1669"/>
            <c:bubble3D val="0"/>
            <c:spPr>
              <a:solidFill>
                <a:schemeClr val="accent2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D0B-AF39-AE42-81F3-262BAEB0B15E}"/>
              </c:ext>
            </c:extLst>
          </c:dPt>
          <c:dPt>
            <c:idx val="1670"/>
            <c:bubble3D val="0"/>
            <c:spPr>
              <a:solidFill>
                <a:schemeClr val="accent3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D0D-AF39-AE42-81F3-262BAEB0B15E}"/>
              </c:ext>
            </c:extLst>
          </c:dPt>
          <c:dPt>
            <c:idx val="1671"/>
            <c:bubble3D val="0"/>
            <c:spPr>
              <a:solidFill>
                <a:schemeClr val="accent4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D0F-AF39-AE42-81F3-262BAEB0B15E}"/>
              </c:ext>
            </c:extLst>
          </c:dPt>
          <c:dPt>
            <c:idx val="1672"/>
            <c:bubble3D val="0"/>
            <c:spPr>
              <a:solidFill>
                <a:schemeClr val="accent5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D11-AF39-AE42-81F3-262BAEB0B15E}"/>
              </c:ext>
            </c:extLst>
          </c:dPt>
          <c:dPt>
            <c:idx val="1673"/>
            <c:bubble3D val="0"/>
            <c:spPr>
              <a:solidFill>
                <a:schemeClr val="accent6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D13-AF39-AE42-81F3-262BAEB0B15E}"/>
              </c:ext>
            </c:extLst>
          </c:dPt>
          <c:dPt>
            <c:idx val="1674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D15-AF39-AE42-81F3-262BAEB0B15E}"/>
              </c:ext>
            </c:extLst>
          </c:dPt>
          <c:dPt>
            <c:idx val="1675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D17-AF39-AE42-81F3-262BAEB0B15E}"/>
              </c:ext>
            </c:extLst>
          </c:dPt>
          <c:dPt>
            <c:idx val="1676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D19-AF39-AE42-81F3-262BAEB0B15E}"/>
              </c:ext>
            </c:extLst>
          </c:dPt>
          <c:dPt>
            <c:idx val="1677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D1B-AF39-AE42-81F3-262BAEB0B15E}"/>
              </c:ext>
            </c:extLst>
          </c:dPt>
          <c:dPt>
            <c:idx val="1678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D1D-AF39-AE42-81F3-262BAEB0B15E}"/>
              </c:ext>
            </c:extLst>
          </c:dPt>
          <c:dPt>
            <c:idx val="1679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D1F-AF39-AE42-81F3-262BAEB0B15E}"/>
              </c:ext>
            </c:extLst>
          </c:dPt>
          <c:dPt>
            <c:idx val="1680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D21-AF39-AE42-81F3-262BAEB0B15E}"/>
              </c:ext>
            </c:extLst>
          </c:dPt>
          <c:dPt>
            <c:idx val="1681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D23-AF39-AE42-81F3-262BAEB0B15E}"/>
              </c:ext>
            </c:extLst>
          </c:dPt>
          <c:dPt>
            <c:idx val="1682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D25-AF39-AE42-81F3-262BAEB0B15E}"/>
              </c:ext>
            </c:extLst>
          </c:dPt>
          <c:dPt>
            <c:idx val="1683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D27-AF39-AE42-81F3-262BAEB0B15E}"/>
              </c:ext>
            </c:extLst>
          </c:dPt>
          <c:dPt>
            <c:idx val="1684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D29-AF39-AE42-81F3-262BAEB0B15E}"/>
              </c:ext>
            </c:extLst>
          </c:dPt>
          <c:dPt>
            <c:idx val="1685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D2B-AF39-AE42-81F3-262BAEB0B15E}"/>
              </c:ext>
            </c:extLst>
          </c:dPt>
          <c:dPt>
            <c:idx val="1686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D2D-AF39-AE42-81F3-262BAEB0B15E}"/>
              </c:ext>
            </c:extLst>
          </c:dPt>
          <c:dPt>
            <c:idx val="1687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D2F-AF39-AE42-81F3-262BAEB0B15E}"/>
              </c:ext>
            </c:extLst>
          </c:dPt>
          <c:dPt>
            <c:idx val="1688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D31-AF39-AE42-81F3-262BAEB0B15E}"/>
              </c:ext>
            </c:extLst>
          </c:dPt>
          <c:dPt>
            <c:idx val="1689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D33-AF39-AE42-81F3-262BAEB0B15E}"/>
              </c:ext>
            </c:extLst>
          </c:dPt>
          <c:dPt>
            <c:idx val="1690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D35-AF39-AE42-81F3-262BAEB0B15E}"/>
              </c:ext>
            </c:extLst>
          </c:dPt>
          <c:dPt>
            <c:idx val="1691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D37-AF39-AE42-81F3-262BAEB0B15E}"/>
              </c:ext>
            </c:extLst>
          </c:dPt>
          <c:dPt>
            <c:idx val="1692"/>
            <c:bubble3D val="0"/>
            <c:spPr>
              <a:solidFill>
                <a:schemeClr val="accent1">
                  <a:lumMod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D39-AF39-AE42-81F3-262BAEB0B15E}"/>
              </c:ext>
            </c:extLst>
          </c:dPt>
          <c:dPt>
            <c:idx val="1693"/>
            <c:bubble3D val="0"/>
            <c:spPr>
              <a:solidFill>
                <a:schemeClr val="accent2">
                  <a:lumMod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D3B-AF39-AE42-81F3-262BAEB0B15E}"/>
              </c:ext>
            </c:extLst>
          </c:dPt>
          <c:dPt>
            <c:idx val="1694"/>
            <c:bubble3D val="0"/>
            <c:spPr>
              <a:solidFill>
                <a:schemeClr val="accent3">
                  <a:lumMod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D3D-AF39-AE42-81F3-262BAEB0B15E}"/>
              </c:ext>
            </c:extLst>
          </c:dPt>
          <c:dPt>
            <c:idx val="1695"/>
            <c:bubble3D val="0"/>
            <c:spPr>
              <a:solidFill>
                <a:schemeClr val="accent4">
                  <a:lumMod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D3F-AF39-AE42-81F3-262BAEB0B15E}"/>
              </c:ext>
            </c:extLst>
          </c:dPt>
          <c:dPt>
            <c:idx val="1696"/>
            <c:bubble3D val="0"/>
            <c:spPr>
              <a:solidFill>
                <a:schemeClr val="accent5">
                  <a:lumMod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D41-AF39-AE42-81F3-262BAEB0B15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bg1"/>
                    </a:solidFill>
                    <a:latin typeface="Helvetica Neue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'Actual Monthly Expenses'!$E$12:$E$16</c:f>
              <c:strCache>
                <c:ptCount val="5"/>
                <c:pt idx="0">
                  <c:v>Live</c:v>
                </c:pt>
                <c:pt idx="1">
                  <c:v>Give</c:v>
                </c:pt>
                <c:pt idx="2">
                  <c:v>Owe: Debt</c:v>
                </c:pt>
                <c:pt idx="3">
                  <c:v>Owe: Taxes</c:v>
                </c:pt>
                <c:pt idx="4">
                  <c:v>Grow</c:v>
                </c:pt>
              </c:strCache>
            </c:strRef>
          </c:cat>
          <c:val>
            <c:numRef>
              <c:f>'Actual Monthly Expenses'!$F$12:$F$1708</c:f>
              <c:numCache>
                <c:formatCode>0%</c:formatCode>
                <c:ptCount val="1697"/>
                <c:pt idx="0">
                  <c:v>0.45600000000000002</c:v>
                </c:pt>
                <c:pt idx="1">
                  <c:v>0.1</c:v>
                </c:pt>
                <c:pt idx="2">
                  <c:v>0.1</c:v>
                </c:pt>
                <c:pt idx="3">
                  <c:v>0.1</c:v>
                </c:pt>
                <c:pt idx="4">
                  <c:v>0.24399999999999999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33-4EAC-95A4-3A65A53E708A}"/>
            </c:ext>
          </c:extLst>
        </c:ser>
        <c:dLbls>
          <c:dLblPos val="ctr"/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081385707966"/>
          <c:y val="3.4989651455599201E-2"/>
          <c:w val="0.83031412140497696"/>
          <c:h val="0.93002069708880197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53C1-5B47-A7A7-A8C29DEF2A7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53C1-5B47-A7A7-A8C29DEF2A7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53C1-5B47-A7A7-A8C29DEF2A7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53C1-5B47-A7A7-A8C29DEF2A73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53C1-5B47-A7A7-A8C29DEF2A7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bg1"/>
                    </a:solidFill>
                    <a:latin typeface="Helvetica Neue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'Actual vs. Spending Plan'!$F$12:$F$16</c:f>
              <c:strCache>
                <c:ptCount val="5"/>
                <c:pt idx="0">
                  <c:v>Live</c:v>
                </c:pt>
                <c:pt idx="1">
                  <c:v>Give</c:v>
                </c:pt>
                <c:pt idx="2">
                  <c:v>Owe: Debt</c:v>
                </c:pt>
                <c:pt idx="3">
                  <c:v>Owe: Taxes</c:v>
                </c:pt>
                <c:pt idx="4">
                  <c:v>Grow</c:v>
                </c:pt>
              </c:strCache>
            </c:strRef>
          </c:cat>
          <c:val>
            <c:numRef>
              <c:f>'Actual vs. Spending Plan'!$G$12:$G$16</c:f>
              <c:numCache>
                <c:formatCode>0%</c:formatCode>
                <c:ptCount val="5"/>
                <c:pt idx="0">
                  <c:v>0.45600000000000002</c:v>
                </c:pt>
                <c:pt idx="1">
                  <c:v>0.1</c:v>
                </c:pt>
                <c:pt idx="2">
                  <c:v>0.1</c:v>
                </c:pt>
                <c:pt idx="3">
                  <c:v>0.1</c:v>
                </c:pt>
                <c:pt idx="4">
                  <c:v>0.24399999999999999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33-4EAC-95A4-3A65A53E708A}"/>
            </c:ext>
          </c:extLst>
        </c:ser>
        <c:dLbls>
          <c:dLblPos val="ctr"/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081385707966"/>
          <c:y val="3.4989651455599201E-2"/>
          <c:w val="0.83031412140497696"/>
          <c:h val="0.93002069708880197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AAA2-734E-87C6-25F063AD095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AAA2-734E-87C6-25F063AD095B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AAA2-734E-87C6-25F063AD095B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AAA2-734E-87C6-25F063AD095B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AAA2-734E-87C6-25F063AD095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bg1"/>
                    </a:solidFill>
                    <a:latin typeface="Helvetica Neue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'Actual vs. Spending Plan'!$F$27:$F$31</c:f>
              <c:strCache>
                <c:ptCount val="5"/>
                <c:pt idx="0">
                  <c:v>Live</c:v>
                </c:pt>
                <c:pt idx="1">
                  <c:v>Give</c:v>
                </c:pt>
                <c:pt idx="2">
                  <c:v>Owe: Debt</c:v>
                </c:pt>
                <c:pt idx="3">
                  <c:v>Owe: Taxes</c:v>
                </c:pt>
                <c:pt idx="4">
                  <c:v>Grow</c:v>
                </c:pt>
              </c:strCache>
            </c:strRef>
          </c:cat>
          <c:val>
            <c:numRef>
              <c:f>'Actual vs. Spending Plan'!$G$27:$G$31</c:f>
              <c:numCache>
                <c:formatCode>0%</c:formatCode>
                <c:ptCount val="5"/>
                <c:pt idx="0">
                  <c:v>0.49</c:v>
                </c:pt>
                <c:pt idx="1">
                  <c:v>0.1</c:v>
                </c:pt>
                <c:pt idx="2">
                  <c:v>0.2</c:v>
                </c:pt>
                <c:pt idx="3">
                  <c:v>0.2</c:v>
                </c:pt>
                <c:pt idx="4">
                  <c:v>0.01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33-4EAC-95A4-3A65A53E708A}"/>
            </c:ext>
          </c:extLst>
        </c:ser>
        <c:dLbls>
          <c:dLblPos val="ctr"/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685800</xdr:colOff>
      <xdr:row>6</xdr:row>
      <xdr:rowOff>0</xdr:rowOff>
    </xdr:from>
    <xdr:to>
      <xdr:col>13</xdr:col>
      <xdr:colOff>192454</xdr:colOff>
      <xdr:row>25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114300</xdr:colOff>
      <xdr:row>2</xdr:row>
      <xdr:rowOff>165100</xdr:rowOff>
    </xdr:from>
    <xdr:to>
      <xdr:col>12</xdr:col>
      <xdr:colOff>139700</xdr:colOff>
      <xdr:row>3</xdr:row>
      <xdr:rowOff>215900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10604500" y="622300"/>
          <a:ext cx="3327400" cy="3429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 b="1"/>
            <a:t>PIE DIAGRAM</a:t>
          </a:r>
        </a:p>
        <a:p>
          <a:pPr algn="ctr"/>
          <a:endParaRPr lang="en-US" sz="1400" b="1"/>
        </a:p>
        <a:p>
          <a:pPr algn="ctr"/>
          <a:endParaRPr lang="en-US" sz="1400" b="1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571500</xdr:colOff>
      <xdr:row>3</xdr:row>
      <xdr:rowOff>63500</xdr:rowOff>
    </xdr:from>
    <xdr:to>
      <xdr:col>13</xdr:col>
      <xdr:colOff>78154</xdr:colOff>
      <xdr:row>23</xdr:row>
      <xdr:rowOff>210038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50800</xdr:colOff>
      <xdr:row>1</xdr:row>
      <xdr:rowOff>114300</xdr:rowOff>
    </xdr:from>
    <xdr:to>
      <xdr:col>12</xdr:col>
      <xdr:colOff>76200</xdr:colOff>
      <xdr:row>2</xdr:row>
      <xdr:rowOff>228600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9931400" y="342900"/>
          <a:ext cx="3327400" cy="3429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 b="1"/>
            <a:t>PIE DIAGRAM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533400</xdr:colOff>
      <xdr:row>2</xdr:row>
      <xdr:rowOff>241300</xdr:rowOff>
    </xdr:from>
    <xdr:to>
      <xdr:col>14</xdr:col>
      <xdr:colOff>40054</xdr:colOff>
      <xdr:row>23</xdr:row>
      <xdr:rowOff>95738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482600</xdr:colOff>
      <xdr:row>24</xdr:row>
      <xdr:rowOff>127000</xdr:rowOff>
    </xdr:from>
    <xdr:to>
      <xdr:col>13</xdr:col>
      <xdr:colOff>814754</xdr:colOff>
      <xdr:row>45</xdr:row>
      <xdr:rowOff>44938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0</xdr:colOff>
      <xdr:row>1</xdr:row>
      <xdr:rowOff>63500</xdr:rowOff>
    </xdr:from>
    <xdr:to>
      <xdr:col>13</xdr:col>
      <xdr:colOff>25400</xdr:colOff>
      <xdr:row>2</xdr:row>
      <xdr:rowOff>177800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/>
      </xdr:nvSpPr>
      <xdr:spPr>
        <a:xfrm>
          <a:off x="12293600" y="292100"/>
          <a:ext cx="3327400" cy="3429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 b="1"/>
            <a:t>ACTUAL SPENDING PIE DIAGRAM</a:t>
          </a:r>
        </a:p>
      </xdr:txBody>
    </xdr:sp>
    <xdr:clientData/>
  </xdr:twoCellAnchor>
  <xdr:twoCellAnchor>
    <xdr:from>
      <xdr:col>8</xdr:col>
      <xdr:colOff>749300</xdr:colOff>
      <xdr:row>23</xdr:row>
      <xdr:rowOff>50800</xdr:rowOff>
    </xdr:from>
    <xdr:to>
      <xdr:col>12</xdr:col>
      <xdr:colOff>774700</xdr:colOff>
      <xdr:row>24</xdr:row>
      <xdr:rowOff>165100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 txBox="1"/>
      </xdr:nvSpPr>
      <xdr:spPr>
        <a:xfrm>
          <a:off x="12217400" y="5372100"/>
          <a:ext cx="3327400" cy="3429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 b="1"/>
            <a:t>BUDGET SPENDING PIE DIAGRAM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08"/>
  <sheetViews>
    <sheetView workbookViewId="0">
      <selection activeCell="G28" sqref="G28"/>
    </sheetView>
  </sheetViews>
  <sheetFormatPr baseColWidth="10" defaultRowHeight="18" customHeight="1" x14ac:dyDescent="0.25"/>
  <cols>
    <col min="1" max="1" width="22.83203125" style="1" customWidth="1"/>
    <col min="2" max="2" width="35.6640625" style="2" bestFit="1" customWidth="1"/>
    <col min="3" max="3" width="23.6640625" style="1" customWidth="1"/>
    <col min="4" max="4" width="12.1640625" style="11" customWidth="1"/>
    <col min="5" max="6" width="10.83203125" style="11"/>
    <col min="7" max="16384" width="10.83203125" style="1"/>
  </cols>
  <sheetData>
    <row r="1" spans="1:6" s="11" customFormat="1" ht="18" customHeight="1" x14ac:dyDescent="0.25">
      <c r="A1" s="94" t="s">
        <v>89</v>
      </c>
      <c r="B1" s="94"/>
      <c r="C1" s="94"/>
    </row>
    <row r="2" spans="1:6" s="11" customFormat="1" ht="18" customHeight="1" thickBot="1" x14ac:dyDescent="0.3">
      <c r="A2" s="95"/>
      <c r="B2" s="95"/>
      <c r="C2" s="95"/>
    </row>
    <row r="3" spans="1:6" s="11" customFormat="1" ht="23" customHeight="1" x14ac:dyDescent="0.4">
      <c r="A3" s="98" t="s">
        <v>62</v>
      </c>
      <c r="B3" s="99"/>
      <c r="C3" s="100"/>
    </row>
    <row r="4" spans="1:6" s="11" customFormat="1" ht="18" customHeight="1" thickBot="1" x14ac:dyDescent="0.3">
      <c r="A4" s="101"/>
      <c r="B4" s="102"/>
      <c r="C4" s="76" t="s">
        <v>65</v>
      </c>
      <c r="E4" s="105" t="s">
        <v>63</v>
      </c>
      <c r="F4" s="105"/>
    </row>
    <row r="5" spans="1:6" s="11" customFormat="1" ht="18" customHeight="1" thickBot="1" x14ac:dyDescent="0.3">
      <c r="A5" s="77" t="s">
        <v>51</v>
      </c>
      <c r="B5" s="66"/>
      <c r="C5" s="24">
        <v>10000</v>
      </c>
      <c r="E5" s="103" t="s">
        <v>33</v>
      </c>
      <c r="F5" s="104"/>
    </row>
    <row r="6" spans="1:6" s="11" customFormat="1" ht="18" customHeight="1" x14ac:dyDescent="0.25">
      <c r="A6" s="48"/>
      <c r="B6" s="78"/>
      <c r="C6" s="79"/>
      <c r="E6" s="48" t="s">
        <v>34</v>
      </c>
      <c r="F6" s="49">
        <f>C24</f>
        <v>4900</v>
      </c>
    </row>
    <row r="7" spans="1:6" s="11" customFormat="1" ht="18" customHeight="1" x14ac:dyDescent="0.25">
      <c r="A7" s="77" t="s">
        <v>91</v>
      </c>
      <c r="B7" s="66"/>
      <c r="C7" s="80"/>
      <c r="E7" s="48" t="s">
        <v>35</v>
      </c>
      <c r="F7" s="49">
        <f>C8</f>
        <v>1000</v>
      </c>
    </row>
    <row r="8" spans="1:6" s="11" customFormat="1" ht="18" customHeight="1" x14ac:dyDescent="0.25">
      <c r="A8" s="61" t="s">
        <v>59</v>
      </c>
      <c r="B8" s="81"/>
      <c r="C8" s="92">
        <v>1000</v>
      </c>
      <c r="E8" s="48" t="s">
        <v>36</v>
      </c>
      <c r="F8" s="49">
        <f>C10</f>
        <v>2000</v>
      </c>
    </row>
    <row r="9" spans="1:6" s="11" customFormat="1" ht="18" customHeight="1" x14ac:dyDescent="0.25">
      <c r="A9" s="82" t="s">
        <v>46</v>
      </c>
      <c r="B9" s="83"/>
      <c r="C9" s="92">
        <v>2000</v>
      </c>
      <c r="E9" s="48" t="s">
        <v>37</v>
      </c>
      <c r="F9" s="49">
        <f>C9</f>
        <v>2000</v>
      </c>
    </row>
    <row r="10" spans="1:6" s="11" customFormat="1" ht="18" customHeight="1" x14ac:dyDescent="0.25">
      <c r="A10" s="61" t="s">
        <v>47</v>
      </c>
      <c r="B10" s="81"/>
      <c r="C10" s="92">
        <v>2000</v>
      </c>
      <c r="E10" s="48" t="s">
        <v>38</v>
      </c>
      <c r="F10" s="50">
        <f>C25</f>
        <v>100</v>
      </c>
    </row>
    <row r="11" spans="1:6" s="11" customFormat="1" ht="18" customHeight="1" thickBot="1" x14ac:dyDescent="0.3">
      <c r="A11" s="82"/>
      <c r="B11" s="83" t="s">
        <v>93</v>
      </c>
      <c r="C11" s="89">
        <f>SUM(C8:C10)</f>
        <v>5000</v>
      </c>
      <c r="E11" s="96" t="s">
        <v>39</v>
      </c>
      <c r="F11" s="97"/>
    </row>
    <row r="12" spans="1:6" s="11" customFormat="1" ht="18" customHeight="1" thickBot="1" x14ac:dyDescent="0.3">
      <c r="A12" s="77"/>
      <c r="B12" s="91" t="s">
        <v>3</v>
      </c>
      <c r="C12" s="41">
        <f>C5-C11</f>
        <v>5000</v>
      </c>
      <c r="E12" s="48" t="s">
        <v>34</v>
      </c>
      <c r="F12" s="51">
        <f>C24/C5</f>
        <v>0.49</v>
      </c>
    </row>
    <row r="13" spans="1:6" s="11" customFormat="1" ht="18" customHeight="1" x14ac:dyDescent="0.25">
      <c r="A13" s="77" t="s">
        <v>92</v>
      </c>
      <c r="B13" s="66"/>
      <c r="C13" s="80"/>
      <c r="E13" s="48" t="s">
        <v>35</v>
      </c>
      <c r="F13" s="51">
        <f>C8/C5</f>
        <v>0.1</v>
      </c>
    </row>
    <row r="14" spans="1:6" s="11" customFormat="1" ht="18" customHeight="1" x14ac:dyDescent="0.25">
      <c r="A14" s="61" t="s">
        <v>4</v>
      </c>
      <c r="B14" s="81"/>
      <c r="C14" s="92">
        <v>1500</v>
      </c>
      <c r="E14" s="48" t="s">
        <v>36</v>
      </c>
      <c r="F14" s="51">
        <f>C10/C5</f>
        <v>0.2</v>
      </c>
    </row>
    <row r="15" spans="1:6" s="11" customFormat="1" ht="18" customHeight="1" x14ac:dyDescent="0.25">
      <c r="A15" s="82" t="s">
        <v>5</v>
      </c>
      <c r="B15" s="83"/>
      <c r="C15" s="93">
        <v>800</v>
      </c>
      <c r="E15" s="48" t="s">
        <v>37</v>
      </c>
      <c r="F15" s="51">
        <f>C9/C5</f>
        <v>0.2</v>
      </c>
    </row>
    <row r="16" spans="1:6" s="11" customFormat="1" ht="18" customHeight="1" thickBot="1" x14ac:dyDescent="0.3">
      <c r="A16" s="61" t="s">
        <v>6</v>
      </c>
      <c r="B16" s="81"/>
      <c r="C16" s="93">
        <v>100</v>
      </c>
      <c r="E16" s="52" t="s">
        <v>38</v>
      </c>
      <c r="F16" s="53">
        <f>C25/C5</f>
        <v>0.01</v>
      </c>
    </row>
    <row r="17" spans="1:3" s="11" customFormat="1" ht="18" customHeight="1" x14ac:dyDescent="0.25">
      <c r="A17" s="82" t="s">
        <v>7</v>
      </c>
      <c r="B17" s="83"/>
      <c r="C17" s="93">
        <v>300</v>
      </c>
    </row>
    <row r="18" spans="1:3" s="11" customFormat="1" ht="18" customHeight="1" x14ac:dyDescent="0.25">
      <c r="A18" s="61" t="s">
        <v>8</v>
      </c>
      <c r="B18" s="81"/>
      <c r="C18" s="93">
        <v>200</v>
      </c>
    </row>
    <row r="19" spans="1:3" s="11" customFormat="1" ht="18" customHeight="1" x14ac:dyDescent="0.25">
      <c r="A19" s="82" t="s">
        <v>9</v>
      </c>
      <c r="B19" s="83"/>
      <c r="C19" s="93">
        <v>500</v>
      </c>
    </row>
    <row r="20" spans="1:3" s="11" customFormat="1" ht="18" customHeight="1" x14ac:dyDescent="0.25">
      <c r="A20" s="61" t="s">
        <v>10</v>
      </c>
      <c r="B20" s="81"/>
      <c r="C20" s="93">
        <v>800</v>
      </c>
    </row>
    <row r="21" spans="1:3" s="11" customFormat="1" ht="18" customHeight="1" x14ac:dyDescent="0.25">
      <c r="A21" s="82" t="s">
        <v>11</v>
      </c>
      <c r="B21" s="83"/>
      <c r="C21" s="93">
        <v>500</v>
      </c>
    </row>
    <row r="22" spans="1:3" s="11" customFormat="1" ht="18" customHeight="1" x14ac:dyDescent="0.25">
      <c r="A22" s="61" t="s">
        <v>12</v>
      </c>
      <c r="B22" s="81"/>
      <c r="C22" s="93">
        <v>100</v>
      </c>
    </row>
    <row r="23" spans="1:3" s="11" customFormat="1" ht="18" customHeight="1" x14ac:dyDescent="0.25">
      <c r="A23" s="82" t="s">
        <v>13</v>
      </c>
      <c r="B23" s="83"/>
      <c r="C23" s="90">
        <v>100</v>
      </c>
    </row>
    <row r="24" spans="1:3" s="11" customFormat="1" ht="18" customHeight="1" thickBot="1" x14ac:dyDescent="0.3">
      <c r="A24" s="61"/>
      <c r="B24" s="81" t="s">
        <v>94</v>
      </c>
      <c r="C24" s="86">
        <f>SUM(C14:C23)</f>
        <v>4900</v>
      </c>
    </row>
    <row r="25" spans="1:3" s="11" customFormat="1" ht="18" customHeight="1" thickBot="1" x14ac:dyDescent="0.3">
      <c r="A25" s="84" t="s">
        <v>95</v>
      </c>
      <c r="B25" s="85"/>
      <c r="C25" s="41">
        <f>C12-C24</f>
        <v>100</v>
      </c>
    </row>
    <row r="26" spans="1:3" s="11" customFormat="1" ht="18" customHeight="1" x14ac:dyDescent="0.25">
      <c r="B26" s="12"/>
    </row>
    <row r="27" spans="1:3" s="11" customFormat="1" ht="18" customHeight="1" x14ac:dyDescent="0.25">
      <c r="B27" s="12"/>
    </row>
    <row r="28" spans="1:3" s="11" customFormat="1" ht="18" customHeight="1" x14ac:dyDescent="0.25">
      <c r="B28" s="12"/>
    </row>
    <row r="29" spans="1:3" s="11" customFormat="1" ht="18" customHeight="1" x14ac:dyDescent="0.25">
      <c r="B29" s="12"/>
    </row>
    <row r="30" spans="1:3" s="11" customFormat="1" ht="18" customHeight="1" x14ac:dyDescent="0.25">
      <c r="B30" s="12"/>
    </row>
    <row r="31" spans="1:3" s="11" customFormat="1" ht="18" customHeight="1" x14ac:dyDescent="0.25">
      <c r="B31" s="12"/>
    </row>
    <row r="32" spans="1:3" s="11" customFormat="1" ht="18" customHeight="1" x14ac:dyDescent="0.25">
      <c r="B32" s="12"/>
    </row>
    <row r="33" spans="2:2" s="11" customFormat="1" ht="18" customHeight="1" x14ac:dyDescent="0.25">
      <c r="B33" s="12"/>
    </row>
    <row r="34" spans="2:2" s="11" customFormat="1" ht="18" customHeight="1" x14ac:dyDescent="0.25">
      <c r="B34" s="12"/>
    </row>
    <row r="35" spans="2:2" s="11" customFormat="1" ht="18" customHeight="1" x14ac:dyDescent="0.25">
      <c r="B35" s="12"/>
    </row>
    <row r="36" spans="2:2" s="11" customFormat="1" ht="18" customHeight="1" x14ac:dyDescent="0.25">
      <c r="B36" s="12"/>
    </row>
    <row r="37" spans="2:2" s="11" customFormat="1" ht="18" customHeight="1" x14ac:dyDescent="0.25">
      <c r="B37" s="12"/>
    </row>
    <row r="38" spans="2:2" s="11" customFormat="1" ht="18" customHeight="1" x14ac:dyDescent="0.25">
      <c r="B38" s="12"/>
    </row>
    <row r="39" spans="2:2" s="11" customFormat="1" ht="18" customHeight="1" x14ac:dyDescent="0.25">
      <c r="B39" s="12"/>
    </row>
    <row r="40" spans="2:2" s="11" customFormat="1" ht="18" customHeight="1" x14ac:dyDescent="0.25">
      <c r="B40" s="12"/>
    </row>
    <row r="41" spans="2:2" s="11" customFormat="1" ht="18" customHeight="1" x14ac:dyDescent="0.25">
      <c r="B41" s="12"/>
    </row>
    <row r="42" spans="2:2" s="11" customFormat="1" ht="18" customHeight="1" x14ac:dyDescent="0.25">
      <c r="B42" s="12"/>
    </row>
    <row r="43" spans="2:2" s="11" customFormat="1" ht="18" customHeight="1" x14ac:dyDescent="0.25">
      <c r="B43" s="12"/>
    </row>
    <row r="44" spans="2:2" s="11" customFormat="1" ht="18" customHeight="1" x14ac:dyDescent="0.25">
      <c r="B44" s="12"/>
    </row>
    <row r="45" spans="2:2" s="11" customFormat="1" ht="18" customHeight="1" x14ac:dyDescent="0.25">
      <c r="B45" s="12"/>
    </row>
    <row r="46" spans="2:2" s="11" customFormat="1" ht="18" customHeight="1" x14ac:dyDescent="0.25">
      <c r="B46" s="12"/>
    </row>
    <row r="47" spans="2:2" s="11" customFormat="1" ht="18" customHeight="1" x14ac:dyDescent="0.25">
      <c r="B47" s="12"/>
    </row>
    <row r="48" spans="2:2" s="11" customFormat="1" ht="18" customHeight="1" x14ac:dyDescent="0.25">
      <c r="B48" s="12"/>
    </row>
    <row r="49" spans="2:2" s="11" customFormat="1" ht="18" customHeight="1" x14ac:dyDescent="0.25">
      <c r="B49" s="12"/>
    </row>
    <row r="50" spans="2:2" s="11" customFormat="1" ht="18" customHeight="1" x14ac:dyDescent="0.25">
      <c r="B50" s="12"/>
    </row>
    <row r="51" spans="2:2" s="11" customFormat="1" ht="18" customHeight="1" x14ac:dyDescent="0.25">
      <c r="B51" s="12"/>
    </row>
    <row r="52" spans="2:2" s="11" customFormat="1" ht="18" customHeight="1" x14ac:dyDescent="0.25">
      <c r="B52" s="12"/>
    </row>
    <row r="53" spans="2:2" s="11" customFormat="1" ht="18" customHeight="1" x14ac:dyDescent="0.25">
      <c r="B53" s="12"/>
    </row>
    <row r="54" spans="2:2" s="11" customFormat="1" ht="18" customHeight="1" x14ac:dyDescent="0.25">
      <c r="B54" s="12"/>
    </row>
    <row r="55" spans="2:2" s="11" customFormat="1" ht="18" customHeight="1" x14ac:dyDescent="0.25">
      <c r="B55" s="12"/>
    </row>
    <row r="56" spans="2:2" s="11" customFormat="1" ht="18" customHeight="1" x14ac:dyDescent="0.25">
      <c r="B56" s="12"/>
    </row>
    <row r="57" spans="2:2" s="11" customFormat="1" ht="18" customHeight="1" x14ac:dyDescent="0.25">
      <c r="B57" s="12"/>
    </row>
    <row r="58" spans="2:2" s="11" customFormat="1" ht="18" customHeight="1" x14ac:dyDescent="0.25">
      <c r="B58" s="12"/>
    </row>
    <row r="59" spans="2:2" s="11" customFormat="1" ht="18" customHeight="1" x14ac:dyDescent="0.25">
      <c r="B59" s="12"/>
    </row>
    <row r="60" spans="2:2" s="11" customFormat="1" ht="18" customHeight="1" x14ac:dyDescent="0.25">
      <c r="B60" s="12"/>
    </row>
    <row r="61" spans="2:2" s="11" customFormat="1" ht="18" customHeight="1" x14ac:dyDescent="0.25">
      <c r="B61" s="12"/>
    </row>
    <row r="62" spans="2:2" s="11" customFormat="1" ht="18" customHeight="1" x14ac:dyDescent="0.25">
      <c r="B62" s="12"/>
    </row>
    <row r="63" spans="2:2" s="11" customFormat="1" ht="18" customHeight="1" x14ac:dyDescent="0.25">
      <c r="B63" s="12"/>
    </row>
    <row r="64" spans="2:2" s="11" customFormat="1" ht="18" customHeight="1" x14ac:dyDescent="0.25">
      <c r="B64" s="12"/>
    </row>
    <row r="65" spans="2:2" s="11" customFormat="1" ht="18" customHeight="1" x14ac:dyDescent="0.25">
      <c r="B65" s="12"/>
    </row>
    <row r="66" spans="2:2" s="11" customFormat="1" ht="18" customHeight="1" x14ac:dyDescent="0.25">
      <c r="B66" s="12"/>
    </row>
    <row r="67" spans="2:2" s="11" customFormat="1" ht="18" customHeight="1" x14ac:dyDescent="0.25">
      <c r="B67" s="12"/>
    </row>
    <row r="68" spans="2:2" s="11" customFormat="1" ht="18" customHeight="1" x14ac:dyDescent="0.25">
      <c r="B68" s="12"/>
    </row>
    <row r="69" spans="2:2" s="11" customFormat="1" ht="18" customHeight="1" x14ac:dyDescent="0.25">
      <c r="B69" s="12"/>
    </row>
    <row r="70" spans="2:2" s="11" customFormat="1" ht="18" customHeight="1" x14ac:dyDescent="0.25">
      <c r="B70" s="12"/>
    </row>
    <row r="71" spans="2:2" s="11" customFormat="1" ht="18" customHeight="1" x14ac:dyDescent="0.25">
      <c r="B71" s="12"/>
    </row>
    <row r="72" spans="2:2" s="11" customFormat="1" ht="18" customHeight="1" x14ac:dyDescent="0.25">
      <c r="B72" s="12"/>
    </row>
    <row r="73" spans="2:2" s="11" customFormat="1" ht="18" customHeight="1" x14ac:dyDescent="0.25">
      <c r="B73" s="12"/>
    </row>
    <row r="74" spans="2:2" s="11" customFormat="1" ht="18" customHeight="1" x14ac:dyDescent="0.25">
      <c r="B74" s="12"/>
    </row>
    <row r="75" spans="2:2" s="11" customFormat="1" ht="18" customHeight="1" x14ac:dyDescent="0.25">
      <c r="B75" s="12"/>
    </row>
    <row r="76" spans="2:2" s="11" customFormat="1" ht="18" customHeight="1" x14ac:dyDescent="0.25">
      <c r="B76" s="12"/>
    </row>
    <row r="77" spans="2:2" s="11" customFormat="1" ht="18" customHeight="1" x14ac:dyDescent="0.25">
      <c r="B77" s="12"/>
    </row>
    <row r="78" spans="2:2" s="11" customFormat="1" ht="18" customHeight="1" x14ac:dyDescent="0.25">
      <c r="B78" s="12"/>
    </row>
    <row r="79" spans="2:2" s="11" customFormat="1" ht="18" customHeight="1" x14ac:dyDescent="0.25">
      <c r="B79" s="12"/>
    </row>
    <row r="80" spans="2:2" s="11" customFormat="1" ht="18" customHeight="1" x14ac:dyDescent="0.25">
      <c r="B80" s="12"/>
    </row>
    <row r="81" spans="2:2" s="11" customFormat="1" ht="18" customHeight="1" x14ac:dyDescent="0.25">
      <c r="B81" s="12"/>
    </row>
    <row r="82" spans="2:2" s="11" customFormat="1" ht="18" customHeight="1" x14ac:dyDescent="0.25">
      <c r="B82" s="12"/>
    </row>
    <row r="83" spans="2:2" s="11" customFormat="1" ht="18" customHeight="1" x14ac:dyDescent="0.25">
      <c r="B83" s="12"/>
    </row>
    <row r="84" spans="2:2" s="11" customFormat="1" ht="18" customHeight="1" x14ac:dyDescent="0.25">
      <c r="B84" s="12"/>
    </row>
    <row r="85" spans="2:2" s="11" customFormat="1" ht="18" customHeight="1" x14ac:dyDescent="0.25">
      <c r="B85" s="12"/>
    </row>
    <row r="86" spans="2:2" s="11" customFormat="1" ht="18" customHeight="1" x14ac:dyDescent="0.25">
      <c r="B86" s="12"/>
    </row>
    <row r="87" spans="2:2" s="11" customFormat="1" ht="18" customHeight="1" x14ac:dyDescent="0.25">
      <c r="B87" s="12"/>
    </row>
    <row r="88" spans="2:2" s="11" customFormat="1" ht="18" customHeight="1" x14ac:dyDescent="0.25">
      <c r="B88" s="12"/>
    </row>
    <row r="89" spans="2:2" s="11" customFormat="1" ht="18" customHeight="1" x14ac:dyDescent="0.25">
      <c r="B89" s="12"/>
    </row>
    <row r="90" spans="2:2" s="11" customFormat="1" ht="18" customHeight="1" x14ac:dyDescent="0.25">
      <c r="B90" s="12"/>
    </row>
    <row r="91" spans="2:2" s="11" customFormat="1" ht="18" customHeight="1" x14ac:dyDescent="0.25">
      <c r="B91" s="12"/>
    </row>
    <row r="92" spans="2:2" s="11" customFormat="1" ht="18" customHeight="1" x14ac:dyDescent="0.25">
      <c r="B92" s="12"/>
    </row>
    <row r="93" spans="2:2" s="11" customFormat="1" ht="18" customHeight="1" x14ac:dyDescent="0.25">
      <c r="B93" s="12"/>
    </row>
    <row r="94" spans="2:2" s="11" customFormat="1" ht="18" customHeight="1" x14ac:dyDescent="0.25">
      <c r="B94" s="12"/>
    </row>
    <row r="95" spans="2:2" s="11" customFormat="1" ht="18" customHeight="1" x14ac:dyDescent="0.25">
      <c r="B95" s="12"/>
    </row>
    <row r="96" spans="2:2" s="11" customFormat="1" ht="18" customHeight="1" x14ac:dyDescent="0.25">
      <c r="B96" s="12"/>
    </row>
    <row r="97" spans="2:2" s="11" customFormat="1" ht="18" customHeight="1" x14ac:dyDescent="0.25">
      <c r="B97" s="12"/>
    </row>
    <row r="98" spans="2:2" s="11" customFormat="1" ht="18" customHeight="1" x14ac:dyDescent="0.25">
      <c r="B98" s="12"/>
    </row>
    <row r="99" spans="2:2" s="11" customFormat="1" ht="18" customHeight="1" x14ac:dyDescent="0.25">
      <c r="B99" s="12"/>
    </row>
    <row r="100" spans="2:2" s="11" customFormat="1" ht="18" customHeight="1" x14ac:dyDescent="0.25">
      <c r="B100" s="12"/>
    </row>
    <row r="101" spans="2:2" s="11" customFormat="1" ht="18" customHeight="1" x14ac:dyDescent="0.25">
      <c r="B101" s="12"/>
    </row>
    <row r="102" spans="2:2" s="11" customFormat="1" ht="18" customHeight="1" x14ac:dyDescent="0.25">
      <c r="B102" s="12"/>
    </row>
    <row r="103" spans="2:2" s="11" customFormat="1" ht="18" customHeight="1" x14ac:dyDescent="0.25">
      <c r="B103" s="12"/>
    </row>
    <row r="104" spans="2:2" s="11" customFormat="1" ht="18" customHeight="1" x14ac:dyDescent="0.25">
      <c r="B104" s="12"/>
    </row>
    <row r="105" spans="2:2" s="11" customFormat="1" ht="18" customHeight="1" x14ac:dyDescent="0.25">
      <c r="B105" s="12"/>
    </row>
    <row r="106" spans="2:2" s="11" customFormat="1" ht="18" customHeight="1" x14ac:dyDescent="0.25">
      <c r="B106" s="12"/>
    </row>
    <row r="107" spans="2:2" s="11" customFormat="1" ht="18" customHeight="1" x14ac:dyDescent="0.25">
      <c r="B107" s="12"/>
    </row>
    <row r="108" spans="2:2" s="11" customFormat="1" ht="18" customHeight="1" x14ac:dyDescent="0.25">
      <c r="B108" s="12"/>
    </row>
  </sheetData>
  <mergeCells count="6">
    <mergeCell ref="A1:C2"/>
    <mergeCell ref="E11:F11"/>
    <mergeCell ref="A3:C3"/>
    <mergeCell ref="A4:B4"/>
    <mergeCell ref="E5:F5"/>
    <mergeCell ref="E4:F4"/>
  </mergeCells>
  <pageMargins left="0.75" right="0.75" top="1" bottom="1" header="0.5" footer="0.5"/>
  <pageSetup orientation="portrait" horizontalDpi="4294967292" verticalDpi="429496729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31"/>
  <sheetViews>
    <sheetView workbookViewId="0">
      <selection activeCell="G31" sqref="G31"/>
    </sheetView>
  </sheetViews>
  <sheetFormatPr baseColWidth="10" defaultRowHeight="16" x14ac:dyDescent="0.2"/>
  <cols>
    <col min="1" max="1" width="14.1640625" style="30" customWidth="1"/>
    <col min="2" max="2" width="43" style="30" customWidth="1"/>
    <col min="3" max="3" width="16.33203125" style="30" customWidth="1"/>
    <col min="4" max="4" width="20.5" style="30" customWidth="1"/>
    <col min="5" max="5" width="10.83203125" style="30"/>
    <col min="6" max="6" width="23" style="30" bestFit="1" customWidth="1"/>
    <col min="7" max="7" width="20" style="30" customWidth="1"/>
    <col min="8" max="16384" width="10.83203125" style="30"/>
  </cols>
  <sheetData>
    <row r="1" spans="1:7" ht="17" x14ac:dyDescent="0.25">
      <c r="A1" s="18" t="s">
        <v>53</v>
      </c>
      <c r="B1" s="19"/>
      <c r="C1" s="20"/>
      <c r="D1" s="36"/>
    </row>
    <row r="2" spans="1:7" ht="17" x14ac:dyDescent="0.25">
      <c r="A2" s="18" t="s">
        <v>54</v>
      </c>
      <c r="B2" s="19"/>
      <c r="C2" s="20"/>
      <c r="D2" s="36"/>
    </row>
    <row r="3" spans="1:7" ht="17" x14ac:dyDescent="0.25">
      <c r="A3" s="18" t="s">
        <v>55</v>
      </c>
      <c r="B3" s="19"/>
      <c r="C3" s="20"/>
      <c r="D3" s="36"/>
      <c r="F3" s="106" t="s">
        <v>56</v>
      </c>
      <c r="G3" s="106"/>
    </row>
    <row r="4" spans="1:7" ht="17" x14ac:dyDescent="0.25">
      <c r="A4" s="18" t="s">
        <v>90</v>
      </c>
      <c r="B4" s="19"/>
      <c r="C4" s="20"/>
      <c r="D4" s="36"/>
      <c r="F4" s="106"/>
      <c r="G4" s="106"/>
    </row>
    <row r="5" spans="1:7" ht="17" x14ac:dyDescent="0.25">
      <c r="A5" s="18" t="s">
        <v>57</v>
      </c>
      <c r="B5" s="19"/>
      <c r="C5" s="21"/>
      <c r="D5" s="36"/>
      <c r="F5" s="106"/>
      <c r="G5" s="106"/>
    </row>
    <row r="6" spans="1:7" ht="19" thickBot="1" x14ac:dyDescent="0.25">
      <c r="A6" s="25" t="s">
        <v>40</v>
      </c>
      <c r="B6" s="25" t="s">
        <v>41</v>
      </c>
      <c r="C6" s="25" t="s">
        <v>42</v>
      </c>
      <c r="D6" s="25" t="s">
        <v>43</v>
      </c>
      <c r="F6" s="25" t="s">
        <v>42</v>
      </c>
      <c r="G6" s="25" t="s">
        <v>43</v>
      </c>
    </row>
    <row r="7" spans="1:7" ht="18" thickBot="1" x14ac:dyDescent="0.3">
      <c r="A7" s="37">
        <v>42370</v>
      </c>
      <c r="B7" s="38" t="s">
        <v>58</v>
      </c>
      <c r="C7" s="39" t="s">
        <v>6</v>
      </c>
      <c r="D7" s="40">
        <v>56</v>
      </c>
      <c r="F7" s="13" t="s">
        <v>44</v>
      </c>
      <c r="G7" s="33">
        <f>SUMIF($C$7:$C$231,"Income",$D$7:$D$231)</f>
        <v>1000</v>
      </c>
    </row>
    <row r="8" spans="1:7" ht="18" thickBot="1" x14ac:dyDescent="0.3">
      <c r="A8" s="32"/>
      <c r="B8" s="14"/>
      <c r="C8" s="16" t="s">
        <v>44</v>
      </c>
      <c r="D8" s="35">
        <v>1000</v>
      </c>
      <c r="F8" s="14" t="s">
        <v>45</v>
      </c>
      <c r="G8" s="33">
        <f>SUMIF($C$7:$C$231,"Giving",$D$7:$D$231)</f>
        <v>100</v>
      </c>
    </row>
    <row r="9" spans="1:7" ht="18" thickBot="1" x14ac:dyDescent="0.3">
      <c r="A9" s="31"/>
      <c r="B9" s="13"/>
      <c r="C9" s="15" t="s">
        <v>45</v>
      </c>
      <c r="D9" s="34">
        <v>100</v>
      </c>
      <c r="F9" s="13" t="s">
        <v>46</v>
      </c>
      <c r="G9" s="33">
        <f>SUMIF($C$7:$C$231,"Taxes",$D$7:$D$231)</f>
        <v>100</v>
      </c>
    </row>
    <row r="10" spans="1:7" ht="18" thickBot="1" x14ac:dyDescent="0.3">
      <c r="A10" s="32"/>
      <c r="B10" s="14"/>
      <c r="C10" s="16" t="s">
        <v>46</v>
      </c>
      <c r="D10" s="35">
        <v>100</v>
      </c>
      <c r="F10" s="14" t="s">
        <v>47</v>
      </c>
      <c r="G10" s="33">
        <f>SUMIF($C$7:$C$231,"Debt",$D$7:$D$231)</f>
        <v>100</v>
      </c>
    </row>
    <row r="11" spans="1:7" ht="18" thickBot="1" x14ac:dyDescent="0.3">
      <c r="A11" s="31"/>
      <c r="B11" s="13"/>
      <c r="C11" s="15" t="s">
        <v>47</v>
      </c>
      <c r="D11" s="34">
        <v>100</v>
      </c>
      <c r="F11" s="13" t="s">
        <v>4</v>
      </c>
      <c r="G11" s="33">
        <f>SUMIF($C$7:$C$231,"Housing",$D$7:$D$231)</f>
        <v>200</v>
      </c>
    </row>
    <row r="12" spans="1:7" ht="18" thickBot="1" x14ac:dyDescent="0.3">
      <c r="A12" s="32"/>
      <c r="B12" s="14"/>
      <c r="C12" s="16" t="s">
        <v>4</v>
      </c>
      <c r="D12" s="35">
        <v>200</v>
      </c>
      <c r="F12" s="14" t="s">
        <v>5</v>
      </c>
      <c r="G12" s="33">
        <f>SUMIF($C$7:$C$231,"food",$D$7:$D$231)</f>
        <v>200</v>
      </c>
    </row>
    <row r="13" spans="1:7" ht="18" thickBot="1" x14ac:dyDescent="0.3">
      <c r="A13" s="31"/>
      <c r="B13" s="13"/>
      <c r="C13" s="15" t="s">
        <v>5</v>
      </c>
      <c r="D13" s="34">
        <v>200</v>
      </c>
      <c r="F13" s="13" t="s">
        <v>6</v>
      </c>
      <c r="G13" s="33">
        <f>SUMIF($C$7:$C$231,"Clothing",$D$7:$D$231)</f>
        <v>56</v>
      </c>
    </row>
    <row r="14" spans="1:7" ht="18" thickBot="1" x14ac:dyDescent="0.3">
      <c r="A14" s="32"/>
      <c r="B14" s="14"/>
      <c r="C14" s="16"/>
      <c r="D14" s="35"/>
      <c r="F14" s="14" t="s">
        <v>7</v>
      </c>
      <c r="G14" s="33">
        <f>SUMIF($C$7:$C$231,"Transportation",$D$7:$D$231)</f>
        <v>0</v>
      </c>
    </row>
    <row r="15" spans="1:7" ht="18" thickBot="1" x14ac:dyDescent="0.3">
      <c r="A15" s="31"/>
      <c r="B15" s="13"/>
      <c r="C15" s="15"/>
      <c r="D15" s="34"/>
      <c r="F15" s="13" t="s">
        <v>49</v>
      </c>
      <c r="G15" s="33">
        <f>SUMIF($C$7:$C$231,"Entertainment",$D$7:$D$231)</f>
        <v>0</v>
      </c>
    </row>
    <row r="16" spans="1:7" ht="18" thickBot="1" x14ac:dyDescent="0.3">
      <c r="A16" s="32"/>
      <c r="B16" s="14"/>
      <c r="C16" s="16"/>
      <c r="D16" s="35"/>
      <c r="F16" s="14" t="s">
        <v>9</v>
      </c>
      <c r="G16" s="33">
        <f>SUMIF($C$7:$C$231,"Medical",$D$7:$D$231)</f>
        <v>0</v>
      </c>
    </row>
    <row r="17" spans="1:7" ht="18" thickBot="1" x14ac:dyDescent="0.3">
      <c r="A17" s="31"/>
      <c r="B17" s="13"/>
      <c r="C17" s="15"/>
      <c r="D17" s="34"/>
      <c r="F17" s="13" t="s">
        <v>10</v>
      </c>
      <c r="G17" s="33">
        <f>SUMIF($C$7:$C$231,"Insurance",$D$7:$D$231)</f>
        <v>0</v>
      </c>
    </row>
    <row r="18" spans="1:7" ht="18" thickBot="1" x14ac:dyDescent="0.3">
      <c r="A18" s="32"/>
      <c r="B18" s="14"/>
      <c r="C18" s="16"/>
      <c r="D18" s="35"/>
      <c r="F18" s="14" t="s">
        <v>11</v>
      </c>
      <c r="G18" s="33">
        <f>SUMIF($C$7:$C$231,"Children",$D$7:$D$231)</f>
        <v>0</v>
      </c>
    </row>
    <row r="19" spans="1:7" ht="18" thickBot="1" x14ac:dyDescent="0.3">
      <c r="A19" s="31"/>
      <c r="B19" s="13"/>
      <c r="C19" s="15"/>
      <c r="D19" s="34"/>
      <c r="F19" s="13" t="s">
        <v>12</v>
      </c>
      <c r="G19" s="33">
        <f>SUMIF($C$7:$C$231,"Gifts",$D$7:$D$231)</f>
        <v>0</v>
      </c>
    </row>
    <row r="20" spans="1:7" ht="18" thickBot="1" x14ac:dyDescent="0.3">
      <c r="A20" s="32"/>
      <c r="B20" s="14"/>
      <c r="C20" s="16"/>
      <c r="D20" s="35"/>
      <c r="F20" s="14" t="s">
        <v>13</v>
      </c>
      <c r="G20" s="33">
        <f>SUMIF($C$7:$C$231,"Miscellaneous",$D$7:$D$231)</f>
        <v>0</v>
      </c>
    </row>
    <row r="21" spans="1:7" ht="18" thickBot="1" x14ac:dyDescent="0.3">
      <c r="A21" s="31"/>
      <c r="B21" s="13"/>
      <c r="C21" s="15"/>
      <c r="D21" s="34"/>
      <c r="F21" s="13" t="s">
        <v>48</v>
      </c>
      <c r="G21" s="33">
        <f>SUMIF($C$7:$C$231,"Savings",$D$7:$D$231)</f>
        <v>0</v>
      </c>
    </row>
    <row r="22" spans="1:7" ht="18" thickBot="1" x14ac:dyDescent="0.3">
      <c r="A22" s="32"/>
      <c r="B22" s="14"/>
      <c r="C22" s="16"/>
      <c r="D22" s="35"/>
    </row>
    <row r="23" spans="1:7" ht="18" thickBot="1" x14ac:dyDescent="0.3">
      <c r="A23" s="31"/>
      <c r="B23" s="13"/>
      <c r="C23" s="15"/>
      <c r="D23" s="34"/>
    </row>
    <row r="24" spans="1:7" ht="18" thickBot="1" x14ac:dyDescent="0.3">
      <c r="A24" s="32"/>
      <c r="B24" s="14"/>
      <c r="C24" s="16"/>
      <c r="D24" s="35"/>
    </row>
    <row r="25" spans="1:7" ht="18" thickBot="1" x14ac:dyDescent="0.3">
      <c r="A25" s="31"/>
      <c r="B25" s="13"/>
      <c r="C25" s="15"/>
      <c r="D25" s="34"/>
    </row>
    <row r="26" spans="1:7" ht="18" thickBot="1" x14ac:dyDescent="0.3">
      <c r="A26" s="32"/>
      <c r="B26" s="14"/>
      <c r="C26" s="16"/>
      <c r="D26" s="35"/>
    </row>
    <row r="27" spans="1:7" ht="18" thickBot="1" x14ac:dyDescent="0.3">
      <c r="A27" s="31"/>
      <c r="B27" s="13"/>
      <c r="C27" s="15"/>
      <c r="D27" s="34"/>
    </row>
    <row r="28" spans="1:7" ht="18" thickBot="1" x14ac:dyDescent="0.3">
      <c r="A28" s="32"/>
      <c r="B28" s="14"/>
      <c r="C28" s="16"/>
      <c r="D28" s="35"/>
    </row>
    <row r="29" spans="1:7" ht="18" thickBot="1" x14ac:dyDescent="0.3">
      <c r="A29" s="31"/>
      <c r="B29" s="13"/>
      <c r="C29" s="15"/>
      <c r="D29" s="34"/>
    </row>
    <row r="30" spans="1:7" ht="18" thickBot="1" x14ac:dyDescent="0.3">
      <c r="A30" s="32"/>
      <c r="B30" s="14"/>
      <c r="C30" s="16"/>
      <c r="D30" s="35"/>
    </row>
    <row r="31" spans="1:7" ht="18" thickBot="1" x14ac:dyDescent="0.3">
      <c r="A31" s="31"/>
      <c r="B31" s="13"/>
      <c r="C31" s="15"/>
      <c r="D31" s="34"/>
    </row>
    <row r="32" spans="1:7" ht="18" thickBot="1" x14ac:dyDescent="0.3">
      <c r="A32" s="32"/>
      <c r="B32" s="14"/>
      <c r="C32" s="16"/>
      <c r="D32" s="35"/>
    </row>
    <row r="33" spans="1:4" ht="18" thickBot="1" x14ac:dyDescent="0.3">
      <c r="A33" s="31"/>
      <c r="B33" s="13"/>
      <c r="C33" s="15"/>
      <c r="D33" s="34"/>
    </row>
    <row r="34" spans="1:4" ht="18" thickBot="1" x14ac:dyDescent="0.3">
      <c r="A34" s="32"/>
      <c r="B34" s="14"/>
      <c r="C34" s="16"/>
      <c r="D34" s="35"/>
    </row>
    <row r="35" spans="1:4" ht="18" thickBot="1" x14ac:dyDescent="0.3">
      <c r="A35" s="31"/>
      <c r="B35" s="13"/>
      <c r="C35" s="15"/>
      <c r="D35" s="34"/>
    </row>
    <row r="36" spans="1:4" ht="18" thickBot="1" x14ac:dyDescent="0.3">
      <c r="A36" s="32"/>
      <c r="B36" s="14"/>
      <c r="C36" s="16"/>
      <c r="D36" s="35"/>
    </row>
    <row r="37" spans="1:4" ht="18" thickBot="1" x14ac:dyDescent="0.3">
      <c r="A37" s="31"/>
      <c r="B37" s="13"/>
      <c r="C37" s="15"/>
      <c r="D37" s="34"/>
    </row>
    <row r="38" spans="1:4" ht="18" thickBot="1" x14ac:dyDescent="0.3">
      <c r="A38" s="32"/>
      <c r="B38" s="14"/>
      <c r="C38" s="16"/>
      <c r="D38" s="35"/>
    </row>
    <row r="39" spans="1:4" ht="18" thickBot="1" x14ac:dyDescent="0.3">
      <c r="A39" s="31"/>
      <c r="B39" s="13"/>
      <c r="C39" s="15"/>
      <c r="D39" s="34"/>
    </row>
    <row r="40" spans="1:4" ht="18" thickBot="1" x14ac:dyDescent="0.3">
      <c r="A40" s="32"/>
      <c r="B40" s="14"/>
      <c r="C40" s="16"/>
      <c r="D40" s="35"/>
    </row>
    <row r="41" spans="1:4" ht="18" thickBot="1" x14ac:dyDescent="0.3">
      <c r="A41" s="31"/>
      <c r="B41" s="13"/>
      <c r="C41" s="15"/>
      <c r="D41" s="34"/>
    </row>
    <row r="42" spans="1:4" ht="18" thickBot="1" x14ac:dyDescent="0.3">
      <c r="A42" s="32"/>
      <c r="B42" s="14"/>
      <c r="C42" s="16"/>
      <c r="D42" s="35"/>
    </row>
    <row r="43" spans="1:4" ht="18" thickBot="1" x14ac:dyDescent="0.3">
      <c r="A43" s="31"/>
      <c r="B43" s="13"/>
      <c r="C43" s="15"/>
      <c r="D43" s="34"/>
    </row>
    <row r="44" spans="1:4" ht="18" thickBot="1" x14ac:dyDescent="0.3">
      <c r="A44" s="32"/>
      <c r="B44" s="14"/>
      <c r="C44" s="16"/>
      <c r="D44" s="35"/>
    </row>
    <row r="45" spans="1:4" ht="18" thickBot="1" x14ac:dyDescent="0.3">
      <c r="A45" s="31"/>
      <c r="B45" s="13"/>
      <c r="C45" s="15"/>
      <c r="D45" s="34"/>
    </row>
    <row r="46" spans="1:4" ht="18" thickBot="1" x14ac:dyDescent="0.3">
      <c r="A46" s="32"/>
      <c r="B46" s="14"/>
      <c r="C46" s="16"/>
      <c r="D46" s="35"/>
    </row>
    <row r="47" spans="1:4" ht="18" thickBot="1" x14ac:dyDescent="0.3">
      <c r="A47" s="31"/>
      <c r="B47" s="13"/>
      <c r="C47" s="15"/>
      <c r="D47" s="34"/>
    </row>
    <row r="48" spans="1:4" ht="18" thickBot="1" x14ac:dyDescent="0.3">
      <c r="A48" s="32"/>
      <c r="B48" s="14"/>
      <c r="C48" s="16"/>
      <c r="D48" s="35"/>
    </row>
    <row r="49" spans="1:4" ht="18" thickBot="1" x14ac:dyDescent="0.3">
      <c r="A49" s="31"/>
      <c r="B49" s="13"/>
      <c r="C49" s="15"/>
      <c r="D49" s="34"/>
    </row>
    <row r="50" spans="1:4" ht="18" thickBot="1" x14ac:dyDescent="0.3">
      <c r="A50" s="32"/>
      <c r="B50" s="14"/>
      <c r="C50" s="16"/>
      <c r="D50" s="35"/>
    </row>
    <row r="51" spans="1:4" ht="18" thickBot="1" x14ac:dyDescent="0.3">
      <c r="A51" s="31"/>
      <c r="B51" s="13"/>
      <c r="C51" s="15"/>
      <c r="D51" s="34"/>
    </row>
    <row r="52" spans="1:4" ht="18" thickBot="1" x14ac:dyDescent="0.3">
      <c r="A52" s="32"/>
      <c r="B52" s="14"/>
      <c r="C52" s="16"/>
      <c r="D52" s="35"/>
    </row>
    <row r="53" spans="1:4" ht="18" thickBot="1" x14ac:dyDescent="0.3">
      <c r="A53" s="31"/>
      <c r="B53" s="13"/>
      <c r="C53" s="15"/>
      <c r="D53" s="34"/>
    </row>
    <row r="54" spans="1:4" ht="18" thickBot="1" x14ac:dyDescent="0.3">
      <c r="A54" s="32"/>
      <c r="B54" s="14"/>
      <c r="C54" s="16"/>
      <c r="D54" s="35"/>
    </row>
    <row r="55" spans="1:4" ht="18" thickBot="1" x14ac:dyDescent="0.3">
      <c r="A55" s="31"/>
      <c r="B55" s="13"/>
      <c r="C55" s="15"/>
      <c r="D55" s="34"/>
    </row>
    <row r="56" spans="1:4" ht="18" thickBot="1" x14ac:dyDescent="0.3">
      <c r="A56" s="32"/>
      <c r="B56" s="14"/>
      <c r="C56" s="16"/>
      <c r="D56" s="35"/>
    </row>
    <row r="57" spans="1:4" ht="18" thickBot="1" x14ac:dyDescent="0.3">
      <c r="A57" s="31"/>
      <c r="B57" s="13"/>
      <c r="C57" s="15"/>
      <c r="D57" s="34"/>
    </row>
    <row r="58" spans="1:4" ht="18" thickBot="1" x14ac:dyDescent="0.3">
      <c r="A58" s="32"/>
      <c r="B58" s="14"/>
      <c r="C58" s="16"/>
      <c r="D58" s="35"/>
    </row>
    <row r="59" spans="1:4" ht="18" thickBot="1" x14ac:dyDescent="0.3">
      <c r="A59" s="31"/>
      <c r="B59" s="13"/>
      <c r="C59" s="15"/>
      <c r="D59" s="34"/>
    </row>
    <row r="60" spans="1:4" ht="18" thickBot="1" x14ac:dyDescent="0.3">
      <c r="A60" s="32"/>
      <c r="B60" s="14"/>
      <c r="C60" s="16"/>
      <c r="D60" s="35"/>
    </row>
    <row r="61" spans="1:4" ht="18" thickBot="1" x14ac:dyDescent="0.3">
      <c r="A61" s="31"/>
      <c r="B61" s="13"/>
      <c r="C61" s="15"/>
      <c r="D61" s="34"/>
    </row>
    <row r="62" spans="1:4" ht="18" thickBot="1" x14ac:dyDescent="0.3">
      <c r="A62" s="32"/>
      <c r="B62" s="14"/>
      <c r="C62" s="16"/>
      <c r="D62" s="35"/>
    </row>
    <row r="63" spans="1:4" ht="18" thickBot="1" x14ac:dyDescent="0.3">
      <c r="A63" s="31"/>
      <c r="B63" s="13"/>
      <c r="C63" s="15"/>
      <c r="D63" s="34"/>
    </row>
    <row r="64" spans="1:4" ht="18" thickBot="1" x14ac:dyDescent="0.3">
      <c r="A64" s="32"/>
      <c r="B64" s="14"/>
      <c r="C64" s="16"/>
      <c r="D64" s="35"/>
    </row>
    <row r="65" spans="1:4" ht="18" thickBot="1" x14ac:dyDescent="0.3">
      <c r="A65" s="31"/>
      <c r="B65" s="13"/>
      <c r="C65" s="15"/>
      <c r="D65" s="34"/>
    </row>
    <row r="66" spans="1:4" ht="18" thickBot="1" x14ac:dyDescent="0.3">
      <c r="A66" s="32"/>
      <c r="B66" s="14"/>
      <c r="C66" s="16"/>
      <c r="D66" s="35"/>
    </row>
    <row r="67" spans="1:4" ht="18" thickBot="1" x14ac:dyDescent="0.3">
      <c r="A67" s="31"/>
      <c r="B67" s="13"/>
      <c r="C67" s="15"/>
      <c r="D67" s="34"/>
    </row>
    <row r="68" spans="1:4" ht="18" thickBot="1" x14ac:dyDescent="0.3">
      <c r="A68" s="32"/>
      <c r="B68" s="14"/>
      <c r="C68" s="16"/>
      <c r="D68" s="35"/>
    </row>
    <row r="69" spans="1:4" ht="18" thickBot="1" x14ac:dyDescent="0.3">
      <c r="A69" s="31"/>
      <c r="B69" s="13"/>
      <c r="C69" s="15"/>
      <c r="D69" s="34"/>
    </row>
    <row r="70" spans="1:4" ht="18" thickBot="1" x14ac:dyDescent="0.3">
      <c r="A70" s="32"/>
      <c r="B70" s="14"/>
      <c r="C70" s="16"/>
      <c r="D70" s="35"/>
    </row>
    <row r="71" spans="1:4" ht="18" thickBot="1" x14ac:dyDescent="0.3">
      <c r="A71" s="31"/>
      <c r="B71" s="13"/>
      <c r="C71" s="15"/>
      <c r="D71" s="34"/>
    </row>
    <row r="72" spans="1:4" ht="18" thickBot="1" x14ac:dyDescent="0.3">
      <c r="A72" s="32"/>
      <c r="B72" s="14"/>
      <c r="C72" s="16"/>
      <c r="D72" s="35"/>
    </row>
    <row r="73" spans="1:4" ht="18" thickBot="1" x14ac:dyDescent="0.3">
      <c r="A73" s="31"/>
      <c r="B73" s="13"/>
      <c r="C73" s="15"/>
      <c r="D73" s="34"/>
    </row>
    <row r="74" spans="1:4" ht="18" thickBot="1" x14ac:dyDescent="0.3">
      <c r="A74" s="32"/>
      <c r="B74" s="14"/>
      <c r="C74" s="16"/>
      <c r="D74" s="35"/>
    </row>
    <row r="75" spans="1:4" ht="18" thickBot="1" x14ac:dyDescent="0.3">
      <c r="A75" s="31"/>
      <c r="B75" s="13"/>
      <c r="C75" s="15"/>
      <c r="D75" s="34"/>
    </row>
    <row r="76" spans="1:4" ht="18" thickBot="1" x14ac:dyDescent="0.3">
      <c r="A76" s="32"/>
      <c r="B76" s="14"/>
      <c r="C76" s="16"/>
      <c r="D76" s="35"/>
    </row>
    <row r="77" spans="1:4" ht="18" thickBot="1" x14ac:dyDescent="0.3">
      <c r="A77" s="31"/>
      <c r="B77" s="13"/>
      <c r="C77" s="15"/>
      <c r="D77" s="34"/>
    </row>
    <row r="78" spans="1:4" ht="18" thickBot="1" x14ac:dyDescent="0.3">
      <c r="A78" s="32"/>
      <c r="B78" s="14"/>
      <c r="C78" s="16"/>
      <c r="D78" s="35"/>
    </row>
    <row r="79" spans="1:4" ht="18" thickBot="1" x14ac:dyDescent="0.3">
      <c r="A79" s="31"/>
      <c r="B79" s="13"/>
      <c r="C79" s="15"/>
      <c r="D79" s="34"/>
    </row>
    <row r="80" spans="1:4" ht="18" thickBot="1" x14ac:dyDescent="0.3">
      <c r="A80" s="32"/>
      <c r="B80" s="14"/>
      <c r="C80" s="16"/>
      <c r="D80" s="35"/>
    </row>
    <row r="81" spans="1:4" ht="18" thickBot="1" x14ac:dyDescent="0.3">
      <c r="A81" s="31"/>
      <c r="B81" s="13"/>
      <c r="C81" s="15"/>
      <c r="D81" s="34"/>
    </row>
    <row r="82" spans="1:4" ht="18" thickBot="1" x14ac:dyDescent="0.3">
      <c r="A82" s="32"/>
      <c r="B82" s="14"/>
      <c r="C82" s="16"/>
      <c r="D82" s="35"/>
    </row>
    <row r="83" spans="1:4" ht="18" thickBot="1" x14ac:dyDescent="0.3">
      <c r="A83" s="31"/>
      <c r="B83" s="13"/>
      <c r="C83" s="15"/>
      <c r="D83" s="34"/>
    </row>
    <row r="84" spans="1:4" ht="18" thickBot="1" x14ac:dyDescent="0.3">
      <c r="A84" s="32"/>
      <c r="B84" s="14"/>
      <c r="C84" s="16"/>
      <c r="D84" s="35"/>
    </row>
    <row r="85" spans="1:4" ht="18" thickBot="1" x14ac:dyDescent="0.3">
      <c r="A85" s="31"/>
      <c r="B85" s="13"/>
      <c r="C85" s="15"/>
      <c r="D85" s="34"/>
    </row>
    <row r="86" spans="1:4" ht="18" thickBot="1" x14ac:dyDescent="0.3">
      <c r="A86" s="32"/>
      <c r="B86" s="14"/>
      <c r="C86" s="16"/>
      <c r="D86" s="35"/>
    </row>
    <row r="87" spans="1:4" ht="18" thickBot="1" x14ac:dyDescent="0.3">
      <c r="A87" s="31"/>
      <c r="B87" s="13"/>
      <c r="C87" s="15"/>
      <c r="D87" s="34"/>
    </row>
    <row r="88" spans="1:4" ht="18" thickBot="1" x14ac:dyDescent="0.3">
      <c r="A88" s="32"/>
      <c r="B88" s="14"/>
      <c r="C88" s="16"/>
      <c r="D88" s="35"/>
    </row>
    <row r="89" spans="1:4" ht="18" thickBot="1" x14ac:dyDescent="0.3">
      <c r="A89" s="31"/>
      <c r="B89" s="13"/>
      <c r="C89" s="15"/>
      <c r="D89" s="34"/>
    </row>
    <row r="90" spans="1:4" ht="18" thickBot="1" x14ac:dyDescent="0.3">
      <c r="A90" s="32"/>
      <c r="B90" s="14"/>
      <c r="C90" s="16"/>
      <c r="D90" s="35"/>
    </row>
    <row r="91" spans="1:4" ht="18" thickBot="1" x14ac:dyDescent="0.3">
      <c r="A91" s="31"/>
      <c r="B91" s="13"/>
      <c r="C91" s="15"/>
      <c r="D91" s="34"/>
    </row>
    <row r="92" spans="1:4" ht="18" thickBot="1" x14ac:dyDescent="0.3">
      <c r="A92" s="32"/>
      <c r="B92" s="14"/>
      <c r="C92" s="16"/>
      <c r="D92" s="35"/>
    </row>
    <row r="93" spans="1:4" ht="18" thickBot="1" x14ac:dyDescent="0.3">
      <c r="A93" s="31"/>
      <c r="B93" s="13"/>
      <c r="C93" s="15"/>
      <c r="D93" s="34"/>
    </row>
    <row r="94" spans="1:4" ht="18" thickBot="1" x14ac:dyDescent="0.3">
      <c r="A94" s="32"/>
      <c r="B94" s="14"/>
      <c r="C94" s="16"/>
      <c r="D94" s="35"/>
    </row>
    <row r="95" spans="1:4" ht="18" thickBot="1" x14ac:dyDescent="0.3">
      <c r="A95" s="31"/>
      <c r="B95" s="13"/>
      <c r="C95" s="15"/>
      <c r="D95" s="34"/>
    </row>
    <row r="96" spans="1:4" ht="18" thickBot="1" x14ac:dyDescent="0.3">
      <c r="A96" s="32"/>
      <c r="B96" s="14"/>
      <c r="C96" s="16"/>
      <c r="D96" s="35"/>
    </row>
    <row r="97" spans="1:4" ht="18" thickBot="1" x14ac:dyDescent="0.3">
      <c r="A97" s="31"/>
      <c r="B97" s="13"/>
      <c r="C97" s="15"/>
      <c r="D97" s="34"/>
    </row>
    <row r="98" spans="1:4" ht="18" thickBot="1" x14ac:dyDescent="0.3">
      <c r="A98" s="32"/>
      <c r="B98" s="14"/>
      <c r="C98" s="16"/>
      <c r="D98" s="35"/>
    </row>
    <row r="99" spans="1:4" ht="18" thickBot="1" x14ac:dyDescent="0.3">
      <c r="A99" s="31"/>
      <c r="B99" s="13"/>
      <c r="C99" s="15"/>
      <c r="D99" s="34"/>
    </row>
    <row r="100" spans="1:4" ht="18" thickBot="1" x14ac:dyDescent="0.3">
      <c r="A100" s="32"/>
      <c r="B100" s="14"/>
      <c r="C100" s="16"/>
      <c r="D100" s="35"/>
    </row>
    <row r="101" spans="1:4" ht="18" thickBot="1" x14ac:dyDescent="0.3">
      <c r="A101" s="31"/>
      <c r="B101" s="13"/>
      <c r="C101" s="15"/>
      <c r="D101" s="34"/>
    </row>
    <row r="102" spans="1:4" ht="18" thickBot="1" x14ac:dyDescent="0.3">
      <c r="A102" s="32"/>
      <c r="B102" s="14"/>
      <c r="C102" s="16"/>
      <c r="D102" s="35"/>
    </row>
    <row r="103" spans="1:4" ht="18" thickBot="1" x14ac:dyDescent="0.3">
      <c r="A103" s="31"/>
      <c r="B103" s="13"/>
      <c r="C103" s="15"/>
      <c r="D103" s="34"/>
    </row>
    <row r="104" spans="1:4" ht="18" thickBot="1" x14ac:dyDescent="0.3">
      <c r="A104" s="32"/>
      <c r="B104" s="14"/>
      <c r="C104" s="16"/>
      <c r="D104" s="35"/>
    </row>
    <row r="105" spans="1:4" ht="18" thickBot="1" x14ac:dyDescent="0.3">
      <c r="A105" s="31"/>
      <c r="B105" s="13"/>
      <c r="C105" s="15"/>
      <c r="D105" s="34"/>
    </row>
    <row r="106" spans="1:4" ht="18" thickBot="1" x14ac:dyDescent="0.3">
      <c r="A106" s="32"/>
      <c r="B106" s="14"/>
      <c r="C106" s="16"/>
      <c r="D106" s="35"/>
    </row>
    <row r="107" spans="1:4" ht="18" thickBot="1" x14ac:dyDescent="0.3">
      <c r="A107" s="31"/>
      <c r="B107" s="13"/>
      <c r="C107" s="15"/>
      <c r="D107" s="34"/>
    </row>
    <row r="108" spans="1:4" ht="18" thickBot="1" x14ac:dyDescent="0.3">
      <c r="A108" s="32"/>
      <c r="B108" s="14"/>
      <c r="C108" s="16"/>
      <c r="D108" s="35"/>
    </row>
    <row r="109" spans="1:4" ht="18" thickBot="1" x14ac:dyDescent="0.3">
      <c r="A109" s="31"/>
      <c r="B109" s="13"/>
      <c r="C109" s="15"/>
      <c r="D109" s="34"/>
    </row>
    <row r="110" spans="1:4" ht="18" thickBot="1" x14ac:dyDescent="0.3">
      <c r="A110" s="32"/>
      <c r="B110" s="14"/>
      <c r="C110" s="16"/>
      <c r="D110" s="35"/>
    </row>
    <row r="111" spans="1:4" ht="18" thickBot="1" x14ac:dyDescent="0.3">
      <c r="A111" s="31"/>
      <c r="B111" s="13"/>
      <c r="C111" s="15"/>
      <c r="D111" s="34"/>
    </row>
    <row r="112" spans="1:4" ht="18" thickBot="1" x14ac:dyDescent="0.3">
      <c r="A112" s="32"/>
      <c r="B112" s="14"/>
      <c r="C112" s="16"/>
      <c r="D112" s="35"/>
    </row>
    <row r="113" spans="1:4" ht="18" thickBot="1" x14ac:dyDescent="0.3">
      <c r="A113" s="31"/>
      <c r="B113" s="13"/>
      <c r="C113" s="15"/>
      <c r="D113" s="34"/>
    </row>
    <row r="114" spans="1:4" ht="18" thickBot="1" x14ac:dyDescent="0.3">
      <c r="A114" s="32"/>
      <c r="B114" s="14"/>
      <c r="C114" s="16"/>
      <c r="D114" s="35"/>
    </row>
    <row r="115" spans="1:4" ht="18" thickBot="1" x14ac:dyDescent="0.3">
      <c r="A115" s="31"/>
      <c r="B115" s="13"/>
      <c r="C115" s="15"/>
      <c r="D115" s="34"/>
    </row>
    <row r="116" spans="1:4" ht="18" thickBot="1" x14ac:dyDescent="0.3">
      <c r="A116" s="32"/>
      <c r="B116" s="14"/>
      <c r="C116" s="16"/>
      <c r="D116" s="35"/>
    </row>
    <row r="117" spans="1:4" ht="18" thickBot="1" x14ac:dyDescent="0.3">
      <c r="A117" s="31"/>
      <c r="B117" s="13"/>
      <c r="C117" s="15"/>
      <c r="D117" s="34"/>
    </row>
    <row r="118" spans="1:4" ht="18" thickBot="1" x14ac:dyDescent="0.3">
      <c r="A118" s="32"/>
      <c r="B118" s="14"/>
      <c r="C118" s="16"/>
      <c r="D118" s="35"/>
    </row>
    <row r="119" spans="1:4" ht="18" thickBot="1" x14ac:dyDescent="0.3">
      <c r="A119" s="31"/>
      <c r="B119" s="13"/>
      <c r="C119" s="15"/>
      <c r="D119" s="34"/>
    </row>
    <row r="120" spans="1:4" ht="18" thickBot="1" x14ac:dyDescent="0.3">
      <c r="A120" s="32"/>
      <c r="B120" s="14"/>
      <c r="C120" s="16"/>
      <c r="D120" s="35"/>
    </row>
    <row r="121" spans="1:4" ht="18" thickBot="1" x14ac:dyDescent="0.3">
      <c r="A121" s="31"/>
      <c r="B121" s="13"/>
      <c r="C121" s="15"/>
      <c r="D121" s="34"/>
    </row>
    <row r="122" spans="1:4" ht="18" thickBot="1" x14ac:dyDescent="0.3">
      <c r="A122" s="32"/>
      <c r="B122" s="14"/>
      <c r="C122" s="16"/>
      <c r="D122" s="35"/>
    </row>
    <row r="123" spans="1:4" ht="18" thickBot="1" x14ac:dyDescent="0.3">
      <c r="A123" s="31"/>
      <c r="B123" s="13"/>
      <c r="C123" s="15"/>
      <c r="D123" s="34"/>
    </row>
    <row r="124" spans="1:4" ht="18" thickBot="1" x14ac:dyDescent="0.3">
      <c r="A124" s="32"/>
      <c r="B124" s="14"/>
      <c r="C124" s="16"/>
      <c r="D124" s="35"/>
    </row>
    <row r="125" spans="1:4" ht="18" thickBot="1" x14ac:dyDescent="0.3">
      <c r="A125" s="31"/>
      <c r="B125" s="13"/>
      <c r="C125" s="15"/>
      <c r="D125" s="34"/>
    </row>
    <row r="126" spans="1:4" ht="18" thickBot="1" x14ac:dyDescent="0.3">
      <c r="A126" s="32"/>
      <c r="B126" s="14"/>
      <c r="C126" s="16"/>
      <c r="D126" s="35"/>
    </row>
    <row r="127" spans="1:4" ht="18" thickBot="1" x14ac:dyDescent="0.3">
      <c r="A127" s="31"/>
      <c r="B127" s="13"/>
      <c r="C127" s="15"/>
      <c r="D127" s="34"/>
    </row>
    <row r="128" spans="1:4" ht="18" thickBot="1" x14ac:dyDescent="0.3">
      <c r="A128" s="32"/>
      <c r="B128" s="14"/>
      <c r="C128" s="16"/>
      <c r="D128" s="35"/>
    </row>
    <row r="129" spans="1:4" ht="18" thickBot="1" x14ac:dyDescent="0.3">
      <c r="A129" s="31"/>
      <c r="B129" s="13"/>
      <c r="C129" s="15"/>
      <c r="D129" s="34"/>
    </row>
    <row r="130" spans="1:4" ht="18" thickBot="1" x14ac:dyDescent="0.3">
      <c r="A130" s="32"/>
      <c r="B130" s="14"/>
      <c r="C130" s="16"/>
      <c r="D130" s="35"/>
    </row>
    <row r="131" spans="1:4" ht="18" thickBot="1" x14ac:dyDescent="0.3">
      <c r="A131" s="31"/>
      <c r="B131" s="13"/>
      <c r="C131" s="15"/>
      <c r="D131" s="34"/>
    </row>
    <row r="132" spans="1:4" ht="18" thickBot="1" x14ac:dyDescent="0.3">
      <c r="A132" s="32"/>
      <c r="B132" s="14"/>
      <c r="C132" s="16"/>
      <c r="D132" s="35"/>
    </row>
    <row r="133" spans="1:4" ht="18" thickBot="1" x14ac:dyDescent="0.3">
      <c r="A133" s="31"/>
      <c r="B133" s="13"/>
      <c r="C133" s="15"/>
      <c r="D133" s="34"/>
    </row>
    <row r="134" spans="1:4" ht="18" thickBot="1" x14ac:dyDescent="0.3">
      <c r="A134" s="32"/>
      <c r="B134" s="14"/>
      <c r="C134" s="16"/>
      <c r="D134" s="35"/>
    </row>
    <row r="135" spans="1:4" ht="18" thickBot="1" x14ac:dyDescent="0.3">
      <c r="A135" s="31"/>
      <c r="B135" s="13"/>
      <c r="C135" s="15"/>
      <c r="D135" s="34"/>
    </row>
    <row r="136" spans="1:4" ht="18" thickBot="1" x14ac:dyDescent="0.3">
      <c r="A136" s="32"/>
      <c r="B136" s="14"/>
      <c r="C136" s="16"/>
      <c r="D136" s="35"/>
    </row>
    <row r="137" spans="1:4" ht="18" thickBot="1" x14ac:dyDescent="0.3">
      <c r="A137" s="31"/>
      <c r="B137" s="13"/>
      <c r="C137" s="15"/>
      <c r="D137" s="34"/>
    </row>
    <row r="138" spans="1:4" ht="18" thickBot="1" x14ac:dyDescent="0.3">
      <c r="A138" s="32"/>
      <c r="B138" s="14"/>
      <c r="C138" s="16"/>
      <c r="D138" s="35"/>
    </row>
    <row r="139" spans="1:4" ht="18" thickBot="1" x14ac:dyDescent="0.3">
      <c r="A139" s="31"/>
      <c r="B139" s="13"/>
      <c r="C139" s="15"/>
      <c r="D139" s="34"/>
    </row>
    <row r="140" spans="1:4" ht="18" thickBot="1" x14ac:dyDescent="0.3">
      <c r="A140" s="32"/>
      <c r="B140" s="14"/>
      <c r="C140" s="16"/>
      <c r="D140" s="35"/>
    </row>
    <row r="141" spans="1:4" ht="18" thickBot="1" x14ac:dyDescent="0.3">
      <c r="A141" s="31"/>
      <c r="B141" s="13"/>
      <c r="C141" s="15"/>
      <c r="D141" s="34"/>
    </row>
    <row r="142" spans="1:4" ht="18" thickBot="1" x14ac:dyDescent="0.3">
      <c r="A142" s="32"/>
      <c r="B142" s="14"/>
      <c r="C142" s="16"/>
      <c r="D142" s="35"/>
    </row>
    <row r="143" spans="1:4" ht="18" thickBot="1" x14ac:dyDescent="0.3">
      <c r="A143" s="31"/>
      <c r="B143" s="13"/>
      <c r="C143" s="15"/>
      <c r="D143" s="34"/>
    </row>
    <row r="144" spans="1:4" ht="18" thickBot="1" x14ac:dyDescent="0.3">
      <c r="A144" s="32"/>
      <c r="B144" s="14"/>
      <c r="C144" s="16"/>
      <c r="D144" s="35"/>
    </row>
    <row r="145" spans="1:4" ht="18" thickBot="1" x14ac:dyDescent="0.3">
      <c r="A145" s="31"/>
      <c r="B145" s="13"/>
      <c r="C145" s="15"/>
      <c r="D145" s="34"/>
    </row>
    <row r="146" spans="1:4" ht="18" thickBot="1" x14ac:dyDescent="0.3">
      <c r="A146" s="32"/>
      <c r="B146" s="14"/>
      <c r="C146" s="16"/>
      <c r="D146" s="35"/>
    </row>
    <row r="147" spans="1:4" ht="18" thickBot="1" x14ac:dyDescent="0.3">
      <c r="A147" s="31"/>
      <c r="B147" s="13"/>
      <c r="C147" s="15"/>
      <c r="D147" s="34"/>
    </row>
    <row r="148" spans="1:4" ht="18" thickBot="1" x14ac:dyDescent="0.3">
      <c r="A148" s="32"/>
      <c r="B148" s="14"/>
      <c r="C148" s="16"/>
      <c r="D148" s="35"/>
    </row>
    <row r="149" spans="1:4" ht="18" thickBot="1" x14ac:dyDescent="0.3">
      <c r="A149" s="31"/>
      <c r="B149" s="13"/>
      <c r="C149" s="15"/>
      <c r="D149" s="34"/>
    </row>
    <row r="150" spans="1:4" ht="18" thickBot="1" x14ac:dyDescent="0.3">
      <c r="A150" s="32"/>
      <c r="B150" s="14"/>
      <c r="C150" s="16"/>
      <c r="D150" s="35"/>
    </row>
    <row r="151" spans="1:4" ht="18" thickBot="1" x14ac:dyDescent="0.3">
      <c r="A151" s="31"/>
      <c r="B151" s="13"/>
      <c r="C151" s="15"/>
      <c r="D151" s="34"/>
    </row>
    <row r="152" spans="1:4" ht="18" thickBot="1" x14ac:dyDescent="0.3">
      <c r="A152" s="32"/>
      <c r="B152" s="14"/>
      <c r="C152" s="16"/>
      <c r="D152" s="35"/>
    </row>
    <row r="153" spans="1:4" ht="18" thickBot="1" x14ac:dyDescent="0.3">
      <c r="A153" s="31"/>
      <c r="B153" s="13"/>
      <c r="C153" s="15"/>
      <c r="D153" s="34"/>
    </row>
    <row r="154" spans="1:4" ht="18" thickBot="1" x14ac:dyDescent="0.3">
      <c r="A154" s="32"/>
      <c r="B154" s="14"/>
      <c r="C154" s="16"/>
      <c r="D154" s="35"/>
    </row>
    <row r="155" spans="1:4" ht="18" thickBot="1" x14ac:dyDescent="0.3">
      <c r="A155" s="31"/>
      <c r="B155" s="13"/>
      <c r="C155" s="15"/>
      <c r="D155" s="34"/>
    </row>
    <row r="156" spans="1:4" ht="18" thickBot="1" x14ac:dyDescent="0.3">
      <c r="A156" s="32"/>
      <c r="B156" s="14"/>
      <c r="C156" s="16"/>
      <c r="D156" s="35"/>
    </row>
    <row r="157" spans="1:4" ht="18" thickBot="1" x14ac:dyDescent="0.3">
      <c r="A157" s="31"/>
      <c r="B157" s="13"/>
      <c r="C157" s="15"/>
      <c r="D157" s="34"/>
    </row>
    <row r="158" spans="1:4" ht="18" thickBot="1" x14ac:dyDescent="0.3">
      <c r="A158" s="32"/>
      <c r="B158" s="14"/>
      <c r="C158" s="16"/>
      <c r="D158" s="35"/>
    </row>
    <row r="159" spans="1:4" ht="18" thickBot="1" x14ac:dyDescent="0.3">
      <c r="A159" s="31"/>
      <c r="B159" s="13"/>
      <c r="C159" s="15"/>
      <c r="D159" s="34"/>
    </row>
    <row r="160" spans="1:4" ht="18" thickBot="1" x14ac:dyDescent="0.3">
      <c r="A160" s="32"/>
      <c r="B160" s="14"/>
      <c r="C160" s="16"/>
      <c r="D160" s="35"/>
    </row>
    <row r="161" spans="1:4" ht="18" thickBot="1" x14ac:dyDescent="0.3">
      <c r="A161" s="31"/>
      <c r="B161" s="13"/>
      <c r="C161" s="15"/>
      <c r="D161" s="34"/>
    </row>
    <row r="162" spans="1:4" ht="18" thickBot="1" x14ac:dyDescent="0.3">
      <c r="A162" s="32"/>
      <c r="B162" s="14"/>
      <c r="C162" s="16"/>
      <c r="D162" s="35"/>
    </row>
    <row r="163" spans="1:4" ht="18" thickBot="1" x14ac:dyDescent="0.3">
      <c r="A163" s="31"/>
      <c r="B163" s="13"/>
      <c r="C163" s="15"/>
      <c r="D163" s="34"/>
    </row>
    <row r="164" spans="1:4" ht="18" thickBot="1" x14ac:dyDescent="0.3">
      <c r="A164" s="32"/>
      <c r="B164" s="14"/>
      <c r="C164" s="16"/>
      <c r="D164" s="35"/>
    </row>
    <row r="165" spans="1:4" ht="18" thickBot="1" x14ac:dyDescent="0.3">
      <c r="A165" s="31"/>
      <c r="B165" s="13"/>
      <c r="C165" s="15"/>
      <c r="D165" s="34"/>
    </row>
    <row r="166" spans="1:4" ht="18" thickBot="1" x14ac:dyDescent="0.3">
      <c r="A166" s="32"/>
      <c r="B166" s="14"/>
      <c r="C166" s="16"/>
      <c r="D166" s="35"/>
    </row>
    <row r="167" spans="1:4" ht="18" thickBot="1" x14ac:dyDescent="0.3">
      <c r="A167" s="31"/>
      <c r="B167" s="13"/>
      <c r="C167" s="15"/>
      <c r="D167" s="34"/>
    </row>
    <row r="168" spans="1:4" ht="18" thickBot="1" x14ac:dyDescent="0.3">
      <c r="A168" s="32"/>
      <c r="B168" s="14"/>
      <c r="C168" s="16"/>
      <c r="D168" s="35"/>
    </row>
    <row r="169" spans="1:4" ht="18" thickBot="1" x14ac:dyDescent="0.3">
      <c r="A169" s="31"/>
      <c r="B169" s="13"/>
      <c r="C169" s="15"/>
      <c r="D169" s="34"/>
    </row>
    <row r="170" spans="1:4" ht="18" thickBot="1" x14ac:dyDescent="0.3">
      <c r="A170" s="32"/>
      <c r="B170" s="14"/>
      <c r="C170" s="16"/>
      <c r="D170" s="35"/>
    </row>
    <row r="171" spans="1:4" ht="18" thickBot="1" x14ac:dyDescent="0.3">
      <c r="A171" s="31"/>
      <c r="B171" s="13"/>
      <c r="C171" s="15"/>
      <c r="D171" s="34"/>
    </row>
    <row r="172" spans="1:4" ht="18" thickBot="1" x14ac:dyDescent="0.3">
      <c r="A172" s="32"/>
      <c r="B172" s="14"/>
      <c r="C172" s="16"/>
      <c r="D172" s="35"/>
    </row>
    <row r="173" spans="1:4" ht="18" thickBot="1" x14ac:dyDescent="0.3">
      <c r="A173" s="31"/>
      <c r="B173" s="13"/>
      <c r="C173" s="15"/>
      <c r="D173" s="34"/>
    </row>
    <row r="174" spans="1:4" ht="18" thickBot="1" x14ac:dyDescent="0.3">
      <c r="A174" s="32"/>
      <c r="B174" s="14"/>
      <c r="C174" s="16"/>
      <c r="D174" s="35"/>
    </row>
    <row r="175" spans="1:4" ht="18" thickBot="1" x14ac:dyDescent="0.3">
      <c r="A175" s="31"/>
      <c r="B175" s="13"/>
      <c r="C175" s="15"/>
      <c r="D175" s="34"/>
    </row>
    <row r="176" spans="1:4" ht="18" thickBot="1" x14ac:dyDescent="0.3">
      <c r="A176" s="32"/>
      <c r="B176" s="14"/>
      <c r="C176" s="16"/>
      <c r="D176" s="35"/>
    </row>
    <row r="177" spans="1:4" ht="18" thickBot="1" x14ac:dyDescent="0.3">
      <c r="A177" s="31"/>
      <c r="B177" s="13"/>
      <c r="C177" s="15"/>
      <c r="D177" s="34"/>
    </row>
    <row r="178" spans="1:4" ht="18" thickBot="1" x14ac:dyDescent="0.3">
      <c r="A178" s="32"/>
      <c r="B178" s="14"/>
      <c r="C178" s="16"/>
      <c r="D178" s="35"/>
    </row>
    <row r="179" spans="1:4" ht="18" thickBot="1" x14ac:dyDescent="0.3">
      <c r="A179" s="31"/>
      <c r="B179" s="13"/>
      <c r="C179" s="15"/>
      <c r="D179" s="34"/>
    </row>
    <row r="180" spans="1:4" ht="18" thickBot="1" x14ac:dyDescent="0.3">
      <c r="A180" s="32"/>
      <c r="B180" s="14"/>
      <c r="C180" s="16"/>
      <c r="D180" s="35"/>
    </row>
    <row r="181" spans="1:4" ht="18" thickBot="1" x14ac:dyDescent="0.3">
      <c r="A181" s="31"/>
      <c r="B181" s="13"/>
      <c r="C181" s="15"/>
      <c r="D181" s="34"/>
    </row>
    <row r="182" spans="1:4" ht="18" thickBot="1" x14ac:dyDescent="0.3">
      <c r="A182" s="32"/>
      <c r="B182" s="14"/>
      <c r="C182" s="16"/>
      <c r="D182" s="35"/>
    </row>
    <row r="183" spans="1:4" ht="18" thickBot="1" x14ac:dyDescent="0.3">
      <c r="A183" s="31"/>
      <c r="B183" s="13"/>
      <c r="C183" s="15"/>
      <c r="D183" s="34"/>
    </row>
    <row r="184" spans="1:4" ht="18" thickBot="1" x14ac:dyDescent="0.3">
      <c r="A184" s="32"/>
      <c r="B184" s="14"/>
      <c r="C184" s="16"/>
      <c r="D184" s="35"/>
    </row>
    <row r="185" spans="1:4" ht="18" thickBot="1" x14ac:dyDescent="0.3">
      <c r="A185" s="31"/>
      <c r="B185" s="13"/>
      <c r="C185" s="15"/>
      <c r="D185" s="34"/>
    </row>
    <row r="186" spans="1:4" ht="18" thickBot="1" x14ac:dyDescent="0.3">
      <c r="A186" s="32"/>
      <c r="B186" s="14"/>
      <c r="C186" s="16"/>
      <c r="D186" s="35"/>
    </row>
    <row r="187" spans="1:4" ht="18" thickBot="1" x14ac:dyDescent="0.3">
      <c r="A187" s="31"/>
      <c r="B187" s="13"/>
      <c r="C187" s="15"/>
      <c r="D187" s="34"/>
    </row>
    <row r="188" spans="1:4" ht="18" thickBot="1" x14ac:dyDescent="0.3">
      <c r="A188" s="32"/>
      <c r="B188" s="14"/>
      <c r="C188" s="16"/>
      <c r="D188" s="35"/>
    </row>
    <row r="189" spans="1:4" ht="18" thickBot="1" x14ac:dyDescent="0.3">
      <c r="A189" s="31"/>
      <c r="B189" s="13"/>
      <c r="C189" s="15"/>
      <c r="D189" s="34"/>
    </row>
    <row r="190" spans="1:4" ht="18" thickBot="1" x14ac:dyDescent="0.3">
      <c r="A190" s="32"/>
      <c r="B190" s="14"/>
      <c r="C190" s="16"/>
      <c r="D190" s="35"/>
    </row>
    <row r="191" spans="1:4" ht="18" thickBot="1" x14ac:dyDescent="0.3">
      <c r="A191" s="31"/>
      <c r="B191" s="13"/>
      <c r="C191" s="15"/>
      <c r="D191" s="34"/>
    </row>
    <row r="192" spans="1:4" ht="18" thickBot="1" x14ac:dyDescent="0.3">
      <c r="A192" s="32"/>
      <c r="B192" s="14"/>
      <c r="C192" s="16"/>
      <c r="D192" s="35"/>
    </row>
    <row r="193" spans="1:4" ht="18" thickBot="1" x14ac:dyDescent="0.3">
      <c r="A193" s="31"/>
      <c r="B193" s="13"/>
      <c r="C193" s="15"/>
      <c r="D193" s="34"/>
    </row>
    <row r="194" spans="1:4" ht="18" thickBot="1" x14ac:dyDescent="0.3">
      <c r="A194" s="32"/>
      <c r="B194" s="14"/>
      <c r="C194" s="16"/>
      <c r="D194" s="35"/>
    </row>
    <row r="195" spans="1:4" ht="18" thickBot="1" x14ac:dyDescent="0.3">
      <c r="A195" s="31"/>
      <c r="B195" s="13"/>
      <c r="C195" s="15"/>
      <c r="D195" s="34"/>
    </row>
    <row r="196" spans="1:4" ht="18" thickBot="1" x14ac:dyDescent="0.3">
      <c r="A196" s="32"/>
      <c r="B196" s="14"/>
      <c r="C196" s="16"/>
      <c r="D196" s="35"/>
    </row>
    <row r="197" spans="1:4" ht="18" thickBot="1" x14ac:dyDescent="0.3">
      <c r="A197" s="31"/>
      <c r="B197" s="13"/>
      <c r="C197" s="15"/>
      <c r="D197" s="34"/>
    </row>
    <row r="198" spans="1:4" ht="18" thickBot="1" x14ac:dyDescent="0.3">
      <c r="A198" s="32"/>
      <c r="B198" s="14"/>
      <c r="C198" s="16"/>
      <c r="D198" s="35"/>
    </row>
    <row r="199" spans="1:4" ht="18" thickBot="1" x14ac:dyDescent="0.3">
      <c r="A199" s="31"/>
      <c r="B199" s="13"/>
      <c r="C199" s="15"/>
      <c r="D199" s="34"/>
    </row>
    <row r="200" spans="1:4" ht="18" thickBot="1" x14ac:dyDescent="0.3">
      <c r="A200" s="32"/>
      <c r="B200" s="14"/>
      <c r="C200" s="16"/>
      <c r="D200" s="35"/>
    </row>
    <row r="201" spans="1:4" ht="18" thickBot="1" x14ac:dyDescent="0.3">
      <c r="A201" s="31"/>
      <c r="B201" s="13"/>
      <c r="C201" s="15"/>
      <c r="D201" s="34"/>
    </row>
    <row r="202" spans="1:4" ht="18" thickBot="1" x14ac:dyDescent="0.3">
      <c r="A202" s="32"/>
      <c r="B202" s="14"/>
      <c r="C202" s="16"/>
      <c r="D202" s="35"/>
    </row>
    <row r="203" spans="1:4" ht="18" thickBot="1" x14ac:dyDescent="0.3">
      <c r="A203" s="31"/>
      <c r="B203" s="13"/>
      <c r="C203" s="15"/>
      <c r="D203" s="34"/>
    </row>
    <row r="204" spans="1:4" ht="18" thickBot="1" x14ac:dyDescent="0.3">
      <c r="A204" s="32"/>
      <c r="B204" s="14"/>
      <c r="C204" s="16"/>
      <c r="D204" s="35"/>
    </row>
    <row r="205" spans="1:4" ht="18" thickBot="1" x14ac:dyDescent="0.3">
      <c r="A205" s="31"/>
      <c r="B205" s="13"/>
      <c r="C205" s="15"/>
      <c r="D205" s="34"/>
    </row>
    <row r="206" spans="1:4" ht="18" thickBot="1" x14ac:dyDescent="0.3">
      <c r="A206" s="32"/>
      <c r="B206" s="14"/>
      <c r="C206" s="16"/>
      <c r="D206" s="35"/>
    </row>
    <row r="207" spans="1:4" ht="18" thickBot="1" x14ac:dyDescent="0.3">
      <c r="A207" s="31"/>
      <c r="B207" s="13"/>
      <c r="C207" s="15"/>
      <c r="D207" s="34"/>
    </row>
    <row r="208" spans="1:4" ht="18" thickBot="1" x14ac:dyDescent="0.3">
      <c r="A208" s="32"/>
      <c r="B208" s="14"/>
      <c r="C208" s="16"/>
      <c r="D208" s="35"/>
    </row>
    <row r="209" spans="1:4" ht="18" thickBot="1" x14ac:dyDescent="0.3">
      <c r="A209" s="31"/>
      <c r="B209" s="13"/>
      <c r="C209" s="15"/>
      <c r="D209" s="34"/>
    </row>
    <row r="210" spans="1:4" ht="18" thickBot="1" x14ac:dyDescent="0.3">
      <c r="A210" s="32"/>
      <c r="B210" s="14"/>
      <c r="C210" s="16"/>
      <c r="D210" s="35"/>
    </row>
    <row r="211" spans="1:4" ht="18" thickBot="1" x14ac:dyDescent="0.3">
      <c r="A211" s="31"/>
      <c r="B211" s="13"/>
      <c r="C211" s="15"/>
      <c r="D211" s="34"/>
    </row>
    <row r="212" spans="1:4" ht="18" thickBot="1" x14ac:dyDescent="0.3">
      <c r="A212" s="32"/>
      <c r="B212" s="14"/>
      <c r="C212" s="16"/>
      <c r="D212" s="35"/>
    </row>
    <row r="213" spans="1:4" ht="18" thickBot="1" x14ac:dyDescent="0.3">
      <c r="A213" s="31"/>
      <c r="B213" s="13"/>
      <c r="C213" s="15"/>
      <c r="D213" s="34"/>
    </row>
    <row r="214" spans="1:4" ht="18" thickBot="1" x14ac:dyDescent="0.3">
      <c r="A214" s="32"/>
      <c r="B214" s="14"/>
      <c r="C214" s="16"/>
      <c r="D214" s="35"/>
    </row>
    <row r="215" spans="1:4" ht="18" thickBot="1" x14ac:dyDescent="0.3">
      <c r="A215" s="31"/>
      <c r="B215" s="13"/>
      <c r="C215" s="15"/>
      <c r="D215" s="34"/>
    </row>
    <row r="216" spans="1:4" ht="18" thickBot="1" x14ac:dyDescent="0.3">
      <c r="A216" s="32"/>
      <c r="B216" s="14"/>
      <c r="C216" s="16"/>
      <c r="D216" s="35"/>
    </row>
    <row r="217" spans="1:4" ht="18" thickBot="1" x14ac:dyDescent="0.3">
      <c r="A217" s="31"/>
      <c r="B217" s="13"/>
      <c r="C217" s="15"/>
      <c r="D217" s="34"/>
    </row>
    <row r="218" spans="1:4" ht="18" thickBot="1" x14ac:dyDescent="0.3">
      <c r="A218" s="32"/>
      <c r="B218" s="14"/>
      <c r="C218" s="16"/>
      <c r="D218" s="35"/>
    </row>
    <row r="219" spans="1:4" ht="18" thickBot="1" x14ac:dyDescent="0.3">
      <c r="A219" s="31"/>
      <c r="B219" s="13"/>
      <c r="C219" s="15"/>
      <c r="D219" s="34"/>
    </row>
    <row r="220" spans="1:4" ht="18" thickBot="1" x14ac:dyDescent="0.3">
      <c r="A220" s="32"/>
      <c r="B220" s="14"/>
      <c r="C220" s="16"/>
      <c r="D220" s="35"/>
    </row>
    <row r="221" spans="1:4" ht="18" thickBot="1" x14ac:dyDescent="0.3">
      <c r="A221" s="31"/>
      <c r="B221" s="13"/>
      <c r="C221" s="15"/>
      <c r="D221" s="34"/>
    </row>
    <row r="222" spans="1:4" ht="18" thickBot="1" x14ac:dyDescent="0.3">
      <c r="A222" s="32"/>
      <c r="B222" s="14"/>
      <c r="C222" s="16"/>
      <c r="D222" s="35"/>
    </row>
    <row r="223" spans="1:4" ht="18" thickBot="1" x14ac:dyDescent="0.3">
      <c r="A223" s="31"/>
      <c r="B223" s="13"/>
      <c r="C223" s="15"/>
      <c r="D223" s="34"/>
    </row>
    <row r="224" spans="1:4" ht="18" thickBot="1" x14ac:dyDescent="0.3">
      <c r="A224" s="32"/>
      <c r="B224" s="14"/>
      <c r="C224" s="16"/>
      <c r="D224" s="35"/>
    </row>
    <row r="225" spans="1:4" ht="18" thickBot="1" x14ac:dyDescent="0.3">
      <c r="A225" s="31"/>
      <c r="B225" s="13"/>
      <c r="C225" s="15"/>
      <c r="D225" s="34"/>
    </row>
    <row r="226" spans="1:4" ht="18" thickBot="1" x14ac:dyDescent="0.3">
      <c r="A226" s="32"/>
      <c r="B226" s="14"/>
      <c r="C226" s="16"/>
      <c r="D226" s="35"/>
    </row>
    <row r="227" spans="1:4" ht="18" thickBot="1" x14ac:dyDescent="0.3">
      <c r="A227" s="31"/>
      <c r="B227" s="13"/>
      <c r="C227" s="15"/>
      <c r="D227" s="34"/>
    </row>
    <row r="228" spans="1:4" ht="18" thickBot="1" x14ac:dyDescent="0.3">
      <c r="A228" s="32"/>
      <c r="B228" s="14"/>
      <c r="C228" s="16"/>
      <c r="D228" s="35"/>
    </row>
    <row r="229" spans="1:4" ht="18" thickBot="1" x14ac:dyDescent="0.3">
      <c r="A229" s="31"/>
      <c r="B229" s="13"/>
      <c r="C229" s="15"/>
      <c r="D229" s="34"/>
    </row>
    <row r="230" spans="1:4" ht="18" thickBot="1" x14ac:dyDescent="0.3">
      <c r="A230" s="32"/>
      <c r="B230" s="14"/>
      <c r="C230" s="16"/>
      <c r="D230" s="35"/>
    </row>
    <row r="231" spans="1:4" ht="18" thickBot="1" x14ac:dyDescent="0.3">
      <c r="A231" s="31"/>
      <c r="B231" s="13"/>
      <c r="C231" s="15"/>
      <c r="D231" s="34"/>
    </row>
  </sheetData>
  <mergeCells count="1">
    <mergeCell ref="F3:G5"/>
  </mergeCells>
  <dataValidations count="1">
    <dataValidation type="list" allowBlank="1" showInputMessage="1" showErrorMessage="1" sqref="C7:C231" xr:uid="{00000000-0002-0000-0100-000000000000}">
      <formula1>$F$7:$F$21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P112"/>
  <sheetViews>
    <sheetView workbookViewId="0"/>
  </sheetViews>
  <sheetFormatPr baseColWidth="10" defaultRowHeight="18" customHeight="1" x14ac:dyDescent="0.25"/>
  <cols>
    <col min="1" max="1" width="22.83203125" style="1" customWidth="1"/>
    <col min="2" max="2" width="35.6640625" style="2" bestFit="1" customWidth="1"/>
    <col min="3" max="3" width="15.6640625" style="1" customWidth="1"/>
    <col min="4" max="4" width="12.1640625" style="11" customWidth="1"/>
    <col min="5" max="6" width="10.83203125" style="11"/>
    <col min="7" max="16384" width="10.83203125" style="1"/>
  </cols>
  <sheetData>
    <row r="1" spans="1:146" ht="18" customHeight="1" x14ac:dyDescent="0.25">
      <c r="A1" s="18" t="s">
        <v>60</v>
      </c>
      <c r="B1" s="19"/>
      <c r="C1" s="20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  <c r="BR1" s="11"/>
      <c r="BS1" s="11"/>
      <c r="BT1" s="11"/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1"/>
      <c r="CJ1" s="11"/>
      <c r="CK1" s="11"/>
      <c r="CL1" s="11"/>
      <c r="CM1" s="11"/>
      <c r="CN1" s="11"/>
      <c r="CO1" s="11"/>
      <c r="CP1" s="11"/>
      <c r="CQ1" s="11"/>
      <c r="CR1" s="11"/>
      <c r="CS1" s="11"/>
      <c r="CT1" s="11"/>
      <c r="CU1" s="11"/>
      <c r="CV1" s="11"/>
      <c r="CW1" s="11"/>
      <c r="CX1" s="11"/>
      <c r="CY1" s="11"/>
      <c r="CZ1" s="11"/>
      <c r="DA1" s="11"/>
      <c r="DB1" s="11"/>
      <c r="DC1" s="11"/>
      <c r="DD1" s="11"/>
      <c r="DE1" s="11"/>
      <c r="DF1" s="11"/>
      <c r="DG1" s="11"/>
      <c r="DH1" s="11"/>
      <c r="DI1" s="11"/>
      <c r="DJ1" s="11"/>
      <c r="DK1" s="11"/>
      <c r="DL1" s="11"/>
      <c r="DM1" s="11"/>
      <c r="DN1" s="11"/>
      <c r="DO1" s="11"/>
      <c r="DP1" s="11"/>
      <c r="DQ1" s="11"/>
      <c r="DR1" s="11"/>
      <c r="DS1" s="11"/>
      <c r="DT1" s="11"/>
      <c r="DU1" s="11"/>
      <c r="DV1" s="11"/>
      <c r="DW1" s="11"/>
      <c r="DX1" s="11"/>
      <c r="DY1" s="11"/>
      <c r="DZ1" s="11"/>
      <c r="EA1" s="11"/>
      <c r="EB1" s="11"/>
      <c r="EC1" s="11"/>
      <c r="ED1" s="11"/>
      <c r="EE1" s="11"/>
      <c r="EF1" s="11"/>
      <c r="EG1" s="11"/>
      <c r="EH1" s="11"/>
      <c r="EI1" s="11"/>
      <c r="EJ1" s="11"/>
      <c r="EK1" s="11"/>
      <c r="EL1" s="11"/>
      <c r="EM1" s="11"/>
      <c r="EN1" s="11"/>
      <c r="EO1" s="11"/>
      <c r="EP1" s="11"/>
    </row>
    <row r="2" spans="1:146" ht="18" customHeight="1" x14ac:dyDescent="0.25">
      <c r="A2" s="18" t="s">
        <v>61</v>
      </c>
      <c r="B2" s="19"/>
      <c r="C2" s="2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  <c r="CA2" s="11"/>
      <c r="CB2" s="11"/>
      <c r="CC2" s="11"/>
      <c r="CD2" s="11"/>
      <c r="CE2" s="11"/>
      <c r="CF2" s="11"/>
      <c r="CG2" s="11"/>
      <c r="CH2" s="11"/>
      <c r="CI2" s="11"/>
      <c r="CJ2" s="11"/>
      <c r="CK2" s="11"/>
      <c r="CL2" s="11"/>
      <c r="CM2" s="11"/>
      <c r="CN2" s="11"/>
      <c r="CO2" s="11"/>
      <c r="CP2" s="11"/>
      <c r="CQ2" s="11"/>
      <c r="CR2" s="11"/>
      <c r="CS2" s="11"/>
      <c r="CT2" s="11"/>
      <c r="CU2" s="11"/>
      <c r="CV2" s="11"/>
      <c r="CW2" s="11"/>
      <c r="CX2" s="11"/>
      <c r="CY2" s="11"/>
      <c r="CZ2" s="11"/>
      <c r="DA2" s="11"/>
      <c r="DB2" s="11"/>
      <c r="DC2" s="11"/>
      <c r="DD2" s="11"/>
      <c r="DE2" s="11"/>
      <c r="DF2" s="11"/>
      <c r="DG2" s="11"/>
      <c r="DH2" s="11"/>
      <c r="DI2" s="11"/>
      <c r="DJ2" s="11"/>
      <c r="DK2" s="11"/>
      <c r="DL2" s="11"/>
      <c r="DM2" s="11"/>
      <c r="DN2" s="11"/>
      <c r="DO2" s="11"/>
      <c r="DP2" s="11"/>
      <c r="DQ2" s="11"/>
      <c r="DR2" s="11"/>
      <c r="DS2" s="11"/>
      <c r="DT2" s="11"/>
      <c r="DU2" s="11"/>
      <c r="DV2" s="11"/>
      <c r="DW2" s="11"/>
      <c r="DX2" s="11"/>
      <c r="DY2" s="11"/>
      <c r="DZ2" s="11"/>
      <c r="EA2" s="11"/>
      <c r="EB2" s="11"/>
      <c r="EC2" s="11"/>
      <c r="ED2" s="11"/>
      <c r="EE2" s="11"/>
      <c r="EF2" s="11"/>
      <c r="EG2" s="11"/>
      <c r="EH2" s="11"/>
      <c r="EI2" s="11"/>
      <c r="EJ2" s="11"/>
      <c r="EK2" s="11"/>
      <c r="EL2" s="11"/>
      <c r="EM2" s="11"/>
      <c r="EN2" s="11"/>
      <c r="EO2" s="11"/>
      <c r="EP2" s="11"/>
    </row>
    <row r="3" spans="1:146" ht="23" customHeight="1" x14ac:dyDescent="0.4">
      <c r="A3" s="107" t="s">
        <v>0</v>
      </c>
      <c r="B3" s="107"/>
      <c r="C3" s="107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</row>
    <row r="4" spans="1:146" ht="18" customHeight="1" thickBot="1" x14ac:dyDescent="0.3">
      <c r="A4" s="108" t="s">
        <v>1</v>
      </c>
      <c r="B4" s="108"/>
      <c r="C4" s="9">
        <v>2016</v>
      </c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  <c r="DM4" s="11"/>
      <c r="DN4" s="11"/>
      <c r="DO4" s="11"/>
      <c r="DP4" s="11"/>
      <c r="DQ4" s="11"/>
      <c r="DR4" s="11"/>
      <c r="DS4" s="11"/>
      <c r="DT4" s="11"/>
      <c r="DU4" s="11"/>
      <c r="DV4" s="11"/>
      <c r="DW4" s="11"/>
      <c r="DX4" s="11"/>
      <c r="DY4" s="11"/>
      <c r="DZ4" s="11"/>
      <c r="EA4" s="11"/>
      <c r="EB4" s="11"/>
      <c r="EC4" s="11"/>
      <c r="ED4" s="11"/>
      <c r="EE4" s="11"/>
      <c r="EF4" s="11"/>
      <c r="EG4" s="11"/>
      <c r="EH4" s="11"/>
      <c r="EI4" s="11"/>
      <c r="EJ4" s="11"/>
      <c r="EK4" s="11"/>
      <c r="EL4" s="11"/>
      <c r="EM4" s="11"/>
      <c r="EN4" s="11"/>
      <c r="EO4" s="11"/>
      <c r="EP4" s="11"/>
    </row>
    <row r="5" spans="1:146" ht="18" customHeight="1" thickBot="1" x14ac:dyDescent="0.3">
      <c r="A5" s="3" t="s">
        <v>51</v>
      </c>
      <c r="B5" s="4"/>
      <c r="C5" s="41">
        <f>'Transaction Record'!G7</f>
        <v>1000</v>
      </c>
      <c r="E5" s="109" t="s">
        <v>33</v>
      </c>
      <c r="F5" s="110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1"/>
      <c r="BV5" s="11"/>
      <c r="BW5" s="11"/>
      <c r="BX5" s="11"/>
      <c r="BY5" s="11"/>
      <c r="BZ5" s="11"/>
      <c r="CA5" s="11"/>
      <c r="CB5" s="11"/>
      <c r="CC5" s="11"/>
      <c r="CD5" s="11"/>
      <c r="CE5" s="11"/>
      <c r="CF5" s="11"/>
      <c r="CG5" s="11"/>
      <c r="CH5" s="11"/>
      <c r="CI5" s="11"/>
      <c r="CJ5" s="11"/>
      <c r="CK5" s="11"/>
      <c r="CL5" s="11"/>
      <c r="CM5" s="11"/>
      <c r="CN5" s="11"/>
      <c r="CO5" s="11"/>
      <c r="CP5" s="11"/>
      <c r="CQ5" s="11"/>
      <c r="CR5" s="11"/>
      <c r="CS5" s="11"/>
      <c r="CT5" s="11"/>
      <c r="CU5" s="11"/>
      <c r="CV5" s="11"/>
      <c r="CW5" s="11"/>
      <c r="CX5" s="11"/>
      <c r="CY5" s="11"/>
      <c r="CZ5" s="11"/>
      <c r="DA5" s="11"/>
      <c r="DB5" s="11"/>
      <c r="DC5" s="11"/>
      <c r="DD5" s="11"/>
      <c r="DE5" s="11"/>
      <c r="DF5" s="11"/>
      <c r="DG5" s="11"/>
      <c r="DH5" s="11"/>
      <c r="DI5" s="11"/>
      <c r="DJ5" s="11"/>
      <c r="DK5" s="11"/>
      <c r="DL5" s="11"/>
      <c r="DM5" s="11"/>
      <c r="DN5" s="11"/>
      <c r="DO5" s="11"/>
      <c r="DP5" s="11"/>
      <c r="DQ5" s="11"/>
      <c r="DR5" s="11"/>
      <c r="DS5" s="11"/>
      <c r="DT5" s="11"/>
      <c r="DU5" s="11"/>
      <c r="DV5" s="11"/>
      <c r="DW5" s="11"/>
      <c r="DX5" s="11"/>
      <c r="DY5" s="11"/>
      <c r="DZ5" s="11"/>
      <c r="EA5" s="11"/>
      <c r="EB5" s="11"/>
      <c r="EC5" s="11"/>
      <c r="ED5" s="11"/>
      <c r="EE5" s="11"/>
      <c r="EF5" s="11"/>
      <c r="EG5" s="11"/>
      <c r="EH5" s="11"/>
      <c r="EI5" s="11"/>
      <c r="EJ5" s="11"/>
      <c r="EK5" s="11"/>
      <c r="EL5" s="11"/>
      <c r="EM5" s="11"/>
      <c r="EN5" s="11"/>
      <c r="EO5" s="11"/>
      <c r="EP5" s="11"/>
    </row>
    <row r="6" spans="1:146" ht="18" customHeight="1" x14ac:dyDescent="0.25">
      <c r="A6" s="9"/>
      <c r="B6" s="10"/>
      <c r="C6" s="22"/>
      <c r="E6" s="48" t="s">
        <v>34</v>
      </c>
      <c r="F6" s="49">
        <f>C24</f>
        <v>456</v>
      </c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  <c r="CC6" s="11"/>
      <c r="CD6" s="11"/>
      <c r="CE6" s="11"/>
      <c r="CF6" s="11"/>
      <c r="CG6" s="11"/>
      <c r="CH6" s="11"/>
      <c r="CI6" s="11"/>
      <c r="CJ6" s="11"/>
      <c r="CK6" s="11"/>
      <c r="CL6" s="11"/>
      <c r="CM6" s="11"/>
      <c r="CN6" s="11"/>
      <c r="CO6" s="11"/>
      <c r="CP6" s="11"/>
      <c r="CQ6" s="11"/>
      <c r="CR6" s="11"/>
      <c r="CS6" s="11"/>
      <c r="CT6" s="11"/>
      <c r="CU6" s="11"/>
      <c r="CV6" s="11"/>
      <c r="CW6" s="11"/>
      <c r="CX6" s="11"/>
      <c r="CY6" s="11"/>
      <c r="CZ6" s="11"/>
      <c r="DA6" s="11"/>
      <c r="DB6" s="11"/>
      <c r="DC6" s="11"/>
      <c r="DD6" s="11"/>
      <c r="DE6" s="11"/>
      <c r="DF6" s="11"/>
      <c r="DG6" s="11"/>
      <c r="DH6" s="11"/>
      <c r="DI6" s="11"/>
      <c r="DJ6" s="11"/>
      <c r="DK6" s="11"/>
      <c r="DL6" s="11"/>
      <c r="DM6" s="11"/>
      <c r="DN6" s="11"/>
      <c r="DO6" s="11"/>
      <c r="DP6" s="11"/>
      <c r="DQ6" s="11"/>
      <c r="DR6" s="11"/>
      <c r="DS6" s="11"/>
      <c r="DT6" s="11"/>
      <c r="DU6" s="11"/>
      <c r="DV6" s="11"/>
      <c r="DW6" s="11"/>
      <c r="DX6" s="11"/>
      <c r="DY6" s="11"/>
      <c r="DZ6" s="11"/>
      <c r="EA6" s="11"/>
      <c r="EB6" s="11"/>
      <c r="EC6" s="11"/>
      <c r="ED6" s="11"/>
      <c r="EE6" s="11"/>
      <c r="EF6" s="11"/>
      <c r="EG6" s="11"/>
      <c r="EH6" s="11"/>
      <c r="EI6" s="11"/>
      <c r="EJ6" s="11"/>
      <c r="EK6" s="11"/>
      <c r="EL6" s="11"/>
      <c r="EM6" s="11"/>
      <c r="EN6" s="11"/>
      <c r="EO6" s="11"/>
      <c r="EP6" s="11"/>
    </row>
    <row r="7" spans="1:146" ht="18" customHeight="1" x14ac:dyDescent="0.25">
      <c r="A7" s="62" t="s">
        <v>91</v>
      </c>
      <c r="B7" s="63"/>
      <c r="C7" s="64"/>
      <c r="E7" s="48" t="s">
        <v>35</v>
      </c>
      <c r="F7" s="49">
        <f>C8</f>
        <v>100</v>
      </c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  <c r="BS7" s="11"/>
      <c r="BT7" s="11"/>
      <c r="BU7" s="11"/>
      <c r="BV7" s="11"/>
      <c r="BW7" s="11"/>
      <c r="BX7" s="11"/>
      <c r="BY7" s="11"/>
      <c r="BZ7" s="11"/>
      <c r="CA7" s="11"/>
      <c r="CB7" s="11"/>
      <c r="CC7" s="11"/>
      <c r="CD7" s="11"/>
      <c r="CE7" s="11"/>
      <c r="CF7" s="11"/>
      <c r="CG7" s="11"/>
      <c r="CH7" s="11"/>
      <c r="CI7" s="11"/>
      <c r="CJ7" s="11"/>
      <c r="CK7" s="11"/>
      <c r="CL7" s="11"/>
      <c r="CM7" s="11"/>
      <c r="CN7" s="11"/>
      <c r="CO7" s="11"/>
      <c r="CP7" s="11"/>
      <c r="CQ7" s="11"/>
      <c r="CR7" s="11"/>
      <c r="CS7" s="11"/>
      <c r="CT7" s="11"/>
      <c r="CU7" s="11"/>
      <c r="CV7" s="11"/>
      <c r="CW7" s="11"/>
      <c r="CX7" s="11"/>
      <c r="CY7" s="11"/>
      <c r="CZ7" s="11"/>
      <c r="DA7" s="11"/>
      <c r="DB7" s="11"/>
      <c r="DC7" s="11"/>
      <c r="DD7" s="11"/>
      <c r="DE7" s="11"/>
      <c r="DF7" s="11"/>
      <c r="DG7" s="11"/>
      <c r="DH7" s="11"/>
      <c r="DI7" s="11"/>
      <c r="DJ7" s="11"/>
      <c r="DK7" s="11"/>
      <c r="DL7" s="11"/>
      <c r="DM7" s="11"/>
      <c r="DN7" s="11"/>
      <c r="DO7" s="11"/>
      <c r="DP7" s="11"/>
      <c r="DQ7" s="11"/>
      <c r="DR7" s="11"/>
      <c r="DS7" s="11"/>
      <c r="DT7" s="11"/>
      <c r="DU7" s="11"/>
      <c r="DV7" s="11"/>
      <c r="DW7" s="11"/>
      <c r="DX7" s="11"/>
      <c r="DY7" s="11"/>
      <c r="DZ7" s="11"/>
      <c r="EA7" s="11"/>
      <c r="EB7" s="11"/>
      <c r="EC7" s="11"/>
      <c r="ED7" s="11"/>
      <c r="EE7" s="11"/>
      <c r="EF7" s="11"/>
      <c r="EG7" s="11"/>
      <c r="EH7" s="11"/>
      <c r="EI7" s="11"/>
      <c r="EJ7" s="11"/>
      <c r="EK7" s="11"/>
      <c r="EL7" s="11"/>
      <c r="EM7" s="11"/>
      <c r="EN7" s="11"/>
      <c r="EO7" s="11"/>
      <c r="EP7" s="11"/>
    </row>
    <row r="8" spans="1:146" ht="18" customHeight="1" x14ac:dyDescent="0.25">
      <c r="A8" s="5" t="s">
        <v>59</v>
      </c>
      <c r="B8" s="6"/>
      <c r="C8" s="42">
        <f>'Transaction Record'!G8</f>
        <v>100</v>
      </c>
      <c r="E8" s="48" t="s">
        <v>36</v>
      </c>
      <c r="F8" s="49">
        <f>C10</f>
        <v>100</v>
      </c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  <c r="BQ8" s="11"/>
      <c r="BR8" s="11"/>
      <c r="BS8" s="11"/>
      <c r="BT8" s="11"/>
      <c r="BU8" s="11"/>
      <c r="BV8" s="11"/>
      <c r="BW8" s="11"/>
      <c r="BX8" s="11"/>
      <c r="BY8" s="11"/>
      <c r="BZ8" s="11"/>
      <c r="CA8" s="11"/>
      <c r="CB8" s="11"/>
      <c r="CC8" s="11"/>
      <c r="CD8" s="11"/>
      <c r="CE8" s="11"/>
      <c r="CF8" s="11"/>
      <c r="CG8" s="11"/>
      <c r="CH8" s="11"/>
      <c r="CI8" s="11"/>
      <c r="CJ8" s="11"/>
      <c r="CK8" s="11"/>
      <c r="CL8" s="11"/>
      <c r="CM8" s="11"/>
      <c r="CN8" s="11"/>
      <c r="CO8" s="11"/>
      <c r="CP8" s="11"/>
      <c r="CQ8" s="11"/>
      <c r="CR8" s="11"/>
      <c r="CS8" s="11"/>
      <c r="CT8" s="11"/>
      <c r="CU8" s="11"/>
      <c r="CV8" s="11"/>
      <c r="CW8" s="11"/>
      <c r="CX8" s="11"/>
      <c r="CY8" s="11"/>
      <c r="CZ8" s="11"/>
      <c r="DA8" s="11"/>
      <c r="DB8" s="11"/>
      <c r="DC8" s="11"/>
      <c r="DD8" s="11"/>
      <c r="DE8" s="11"/>
      <c r="DF8" s="11"/>
      <c r="DG8" s="11"/>
      <c r="DH8" s="11"/>
      <c r="DI8" s="11"/>
      <c r="DJ8" s="11"/>
      <c r="DK8" s="11"/>
      <c r="DL8" s="11"/>
      <c r="DM8" s="11"/>
      <c r="DN8" s="11"/>
      <c r="DO8" s="11"/>
      <c r="DP8" s="11"/>
      <c r="DQ8" s="11"/>
      <c r="DR8" s="11"/>
      <c r="DS8" s="11"/>
      <c r="DT8" s="11"/>
      <c r="DU8" s="11"/>
      <c r="DV8" s="11"/>
      <c r="DW8" s="11"/>
      <c r="DX8" s="11"/>
      <c r="DY8" s="11"/>
      <c r="DZ8" s="11"/>
      <c r="EA8" s="11"/>
      <c r="EB8" s="11"/>
      <c r="EC8" s="11"/>
      <c r="ED8" s="11"/>
      <c r="EE8" s="11"/>
      <c r="EF8" s="11"/>
      <c r="EG8" s="11"/>
      <c r="EH8" s="11"/>
      <c r="EI8" s="11"/>
      <c r="EJ8" s="11"/>
      <c r="EK8" s="11"/>
      <c r="EL8" s="11"/>
      <c r="EM8" s="11"/>
      <c r="EN8" s="11"/>
      <c r="EO8" s="11"/>
      <c r="EP8" s="11"/>
    </row>
    <row r="9" spans="1:146" ht="18" customHeight="1" x14ac:dyDescent="0.25">
      <c r="A9" s="7" t="s">
        <v>46</v>
      </c>
      <c r="B9" s="8"/>
      <c r="C9" s="44">
        <f>'Transaction Record'!G9</f>
        <v>100</v>
      </c>
      <c r="E9" s="48" t="s">
        <v>37</v>
      </c>
      <c r="F9" s="49">
        <f>C9</f>
        <v>100</v>
      </c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1"/>
      <c r="BL9" s="11"/>
      <c r="BM9" s="11"/>
      <c r="BN9" s="11"/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1"/>
      <c r="BZ9" s="11"/>
      <c r="CA9" s="11"/>
      <c r="CB9" s="11"/>
      <c r="CC9" s="11"/>
      <c r="CD9" s="11"/>
      <c r="CE9" s="11"/>
      <c r="CF9" s="11"/>
      <c r="CG9" s="11"/>
      <c r="CH9" s="11"/>
      <c r="CI9" s="11"/>
      <c r="CJ9" s="11"/>
      <c r="CK9" s="11"/>
      <c r="CL9" s="11"/>
      <c r="CM9" s="11"/>
      <c r="CN9" s="11"/>
      <c r="CO9" s="11"/>
      <c r="CP9" s="11"/>
      <c r="CQ9" s="11"/>
      <c r="CR9" s="11"/>
      <c r="CS9" s="11"/>
      <c r="CT9" s="11"/>
      <c r="CU9" s="11"/>
      <c r="CV9" s="11"/>
      <c r="CW9" s="11"/>
      <c r="CX9" s="11"/>
      <c r="CY9" s="11"/>
      <c r="CZ9" s="11"/>
      <c r="DA9" s="11"/>
      <c r="DB9" s="11"/>
      <c r="DC9" s="11"/>
      <c r="DD9" s="11"/>
      <c r="DE9" s="11"/>
      <c r="DF9" s="11"/>
      <c r="DG9" s="11"/>
      <c r="DH9" s="11"/>
      <c r="DI9" s="11"/>
      <c r="DJ9" s="11"/>
      <c r="DK9" s="11"/>
      <c r="DL9" s="11"/>
      <c r="DM9" s="11"/>
      <c r="DN9" s="11"/>
      <c r="DO9" s="11"/>
      <c r="DP9" s="11"/>
      <c r="DQ9" s="11"/>
      <c r="DR9" s="11"/>
      <c r="DS9" s="11"/>
      <c r="DT9" s="11"/>
      <c r="DU9" s="11"/>
      <c r="DV9" s="11"/>
      <c r="DW9" s="11"/>
      <c r="DX9" s="11"/>
      <c r="DY9" s="11"/>
      <c r="DZ9" s="11"/>
      <c r="EA9" s="11"/>
      <c r="EB9" s="11"/>
      <c r="EC9" s="11"/>
      <c r="ED9" s="11"/>
      <c r="EE9" s="11"/>
      <c r="EF9" s="11"/>
      <c r="EG9" s="11"/>
      <c r="EH9" s="11"/>
      <c r="EI9" s="11"/>
      <c r="EJ9" s="11"/>
      <c r="EK9" s="11"/>
      <c r="EL9" s="11"/>
      <c r="EM9" s="11"/>
      <c r="EN9" s="11"/>
      <c r="EO9" s="11"/>
      <c r="EP9" s="11"/>
    </row>
    <row r="10" spans="1:146" ht="18" customHeight="1" x14ac:dyDescent="0.25">
      <c r="A10" s="5" t="s">
        <v>47</v>
      </c>
      <c r="B10" s="6"/>
      <c r="C10" s="42">
        <f>'Transaction Record'!G10</f>
        <v>100</v>
      </c>
      <c r="E10" s="48" t="s">
        <v>38</v>
      </c>
      <c r="F10" s="50">
        <f>C27+C29</f>
        <v>244</v>
      </c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1"/>
      <c r="BP10" s="11"/>
      <c r="BQ10" s="11"/>
      <c r="BR10" s="11"/>
      <c r="BS10" s="11"/>
      <c r="BT10" s="11"/>
      <c r="BU10" s="11"/>
      <c r="BV10" s="11"/>
      <c r="BW10" s="11"/>
      <c r="BX10" s="11"/>
      <c r="BY10" s="11"/>
      <c r="BZ10" s="11"/>
      <c r="CA10" s="11"/>
      <c r="CB10" s="11"/>
      <c r="CC10" s="11"/>
      <c r="CD10" s="11"/>
      <c r="CE10" s="11"/>
      <c r="CF10" s="11"/>
      <c r="CG10" s="11"/>
      <c r="CH10" s="11"/>
      <c r="CI10" s="11"/>
      <c r="CJ10" s="11"/>
      <c r="CK10" s="11"/>
      <c r="CL10" s="11"/>
      <c r="CM10" s="11"/>
      <c r="CN10" s="11"/>
      <c r="CO10" s="11"/>
      <c r="CP10" s="11"/>
      <c r="CQ10" s="11"/>
      <c r="CR10" s="11"/>
      <c r="CS10" s="11"/>
      <c r="CT10" s="11"/>
      <c r="CU10" s="11"/>
      <c r="CV10" s="11"/>
      <c r="CW10" s="11"/>
      <c r="CX10" s="11"/>
      <c r="CY10" s="11"/>
      <c r="CZ10" s="11"/>
      <c r="DA10" s="11"/>
      <c r="DB10" s="11"/>
      <c r="DC10" s="11"/>
      <c r="DD10" s="11"/>
      <c r="DE10" s="11"/>
      <c r="DF10" s="11"/>
      <c r="DG10" s="11"/>
      <c r="DH10" s="11"/>
      <c r="DI10" s="11"/>
      <c r="DJ10" s="11"/>
      <c r="DK10" s="11"/>
      <c r="DL10" s="11"/>
      <c r="DM10" s="11"/>
      <c r="DN10" s="11"/>
      <c r="DO10" s="11"/>
      <c r="DP10" s="11"/>
      <c r="DQ10" s="11"/>
      <c r="DR10" s="11"/>
      <c r="DS10" s="11"/>
      <c r="DT10" s="11"/>
      <c r="DU10" s="11"/>
      <c r="DV10" s="11"/>
      <c r="DW10" s="11"/>
      <c r="DX10" s="11"/>
      <c r="DY10" s="11"/>
      <c r="DZ10" s="11"/>
      <c r="EA10" s="11"/>
      <c r="EB10" s="11"/>
      <c r="EC10" s="11"/>
      <c r="ED10" s="11"/>
      <c r="EE10" s="11"/>
      <c r="EF10" s="11"/>
      <c r="EG10" s="11"/>
      <c r="EH10" s="11"/>
      <c r="EI10" s="11"/>
      <c r="EJ10" s="11"/>
      <c r="EK10" s="11"/>
      <c r="EL10" s="11"/>
      <c r="EM10" s="11"/>
      <c r="EN10" s="11"/>
      <c r="EO10" s="11"/>
      <c r="EP10" s="11"/>
    </row>
    <row r="11" spans="1:146" ht="18" customHeight="1" thickBot="1" x14ac:dyDescent="0.3">
      <c r="A11" s="7"/>
      <c r="B11" s="8" t="s">
        <v>2</v>
      </c>
      <c r="C11" s="45">
        <f>SUM(C8:C10)</f>
        <v>300</v>
      </c>
      <c r="E11" s="111" t="s">
        <v>39</v>
      </c>
      <c r="F11" s="112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  <c r="BM11" s="11"/>
      <c r="BN11" s="11"/>
      <c r="BO11" s="11"/>
      <c r="BP11" s="11"/>
      <c r="BQ11" s="11"/>
      <c r="BR11" s="11"/>
      <c r="BS11" s="11"/>
      <c r="BT11" s="11"/>
      <c r="BU11" s="11"/>
      <c r="BV11" s="11"/>
      <c r="BW11" s="11"/>
      <c r="BX11" s="11"/>
      <c r="BY11" s="11"/>
      <c r="BZ11" s="11"/>
      <c r="CA11" s="11"/>
      <c r="CB11" s="11"/>
      <c r="CC11" s="11"/>
      <c r="CD11" s="11"/>
      <c r="CE11" s="11"/>
      <c r="CF11" s="11"/>
      <c r="CG11" s="11"/>
      <c r="CH11" s="11"/>
      <c r="CI11" s="11"/>
      <c r="CJ11" s="11"/>
      <c r="CK11" s="11"/>
      <c r="CL11" s="11"/>
      <c r="CM11" s="11"/>
      <c r="CN11" s="11"/>
      <c r="CO11" s="11"/>
      <c r="CP11" s="11"/>
      <c r="CQ11" s="11"/>
      <c r="CR11" s="11"/>
      <c r="CS11" s="11"/>
      <c r="CT11" s="11"/>
      <c r="CU11" s="11"/>
      <c r="CV11" s="11"/>
      <c r="CW11" s="11"/>
      <c r="CX11" s="11"/>
      <c r="CY11" s="11"/>
      <c r="CZ11" s="11"/>
      <c r="DA11" s="11"/>
      <c r="DB11" s="11"/>
      <c r="DC11" s="11"/>
      <c r="DD11" s="11"/>
      <c r="DE11" s="11"/>
      <c r="DF11" s="11"/>
      <c r="DG11" s="11"/>
      <c r="DH11" s="11"/>
      <c r="DI11" s="11"/>
      <c r="DJ11" s="11"/>
      <c r="DK11" s="11"/>
      <c r="DL11" s="11"/>
      <c r="DM11" s="11"/>
      <c r="DN11" s="11"/>
      <c r="DO11" s="11"/>
      <c r="DP11" s="11"/>
      <c r="DQ11" s="11"/>
      <c r="DR11" s="11"/>
      <c r="DS11" s="11"/>
      <c r="DT11" s="11"/>
      <c r="DU11" s="11"/>
      <c r="DV11" s="11"/>
      <c r="DW11" s="11"/>
      <c r="DX11" s="11"/>
      <c r="DY11" s="11"/>
      <c r="DZ11" s="11"/>
      <c r="EA11" s="11"/>
      <c r="EB11" s="11"/>
      <c r="EC11" s="11"/>
      <c r="ED11" s="11"/>
      <c r="EE11" s="11"/>
      <c r="EF11" s="11"/>
      <c r="EG11" s="11"/>
      <c r="EH11" s="11"/>
      <c r="EI11" s="11"/>
      <c r="EJ11" s="11"/>
      <c r="EK11" s="11"/>
      <c r="EL11" s="11"/>
      <c r="EM11" s="11"/>
      <c r="EN11" s="11"/>
      <c r="EO11" s="11"/>
      <c r="EP11" s="11"/>
    </row>
    <row r="12" spans="1:146" ht="18" customHeight="1" thickBot="1" x14ac:dyDescent="0.3">
      <c r="A12" s="9"/>
      <c r="B12" s="17" t="s">
        <v>3</v>
      </c>
      <c r="C12" s="24">
        <f>C5-C11</f>
        <v>700</v>
      </c>
      <c r="E12" s="48" t="s">
        <v>34</v>
      </c>
      <c r="F12" s="51">
        <f>C24/C5</f>
        <v>0.45600000000000002</v>
      </c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1"/>
      <c r="BV12" s="11"/>
      <c r="BW12" s="11"/>
      <c r="BX12" s="11"/>
      <c r="BY12" s="11"/>
      <c r="BZ12" s="11"/>
      <c r="CA12" s="11"/>
      <c r="CB12" s="11"/>
      <c r="CC12" s="11"/>
      <c r="CD12" s="11"/>
      <c r="CE12" s="11"/>
      <c r="CF12" s="11"/>
      <c r="CG12" s="11"/>
      <c r="CH12" s="11"/>
      <c r="CI12" s="11"/>
      <c r="CJ12" s="11"/>
      <c r="CK12" s="11"/>
      <c r="CL12" s="11"/>
      <c r="CM12" s="11"/>
      <c r="CN12" s="11"/>
      <c r="CO12" s="11"/>
      <c r="CP12" s="11"/>
      <c r="CQ12" s="11"/>
      <c r="CR12" s="11"/>
      <c r="CS12" s="11"/>
      <c r="CT12" s="11"/>
      <c r="CU12" s="11"/>
      <c r="CV12" s="11"/>
      <c r="CW12" s="11"/>
      <c r="CX12" s="11"/>
      <c r="CY12" s="11"/>
      <c r="CZ12" s="11"/>
      <c r="DA12" s="11"/>
      <c r="DB12" s="11"/>
      <c r="DC12" s="11"/>
      <c r="DD12" s="11"/>
      <c r="DE12" s="11"/>
      <c r="DF12" s="11"/>
      <c r="DG12" s="11"/>
      <c r="DH12" s="11"/>
      <c r="DI12" s="11"/>
      <c r="DJ12" s="11"/>
      <c r="DK12" s="11"/>
      <c r="DL12" s="11"/>
      <c r="DM12" s="11"/>
      <c r="DN12" s="11"/>
      <c r="DO12" s="11"/>
      <c r="DP12" s="11"/>
      <c r="DQ12" s="11"/>
      <c r="DR12" s="11"/>
      <c r="DS12" s="11"/>
      <c r="DT12" s="11"/>
      <c r="DU12" s="11"/>
      <c r="DV12" s="11"/>
      <c r="DW12" s="11"/>
      <c r="DX12" s="11"/>
      <c r="DY12" s="11"/>
      <c r="DZ12" s="11"/>
      <c r="EA12" s="11"/>
      <c r="EB12" s="11"/>
      <c r="EC12" s="11"/>
      <c r="ED12" s="11"/>
      <c r="EE12" s="11"/>
      <c r="EF12" s="11"/>
      <c r="EG12" s="11"/>
      <c r="EH12" s="11"/>
      <c r="EI12" s="11"/>
      <c r="EJ12" s="11"/>
      <c r="EK12" s="11"/>
      <c r="EL12" s="11"/>
      <c r="EM12" s="11"/>
      <c r="EN12" s="11"/>
      <c r="EO12" s="11"/>
      <c r="EP12" s="11"/>
    </row>
    <row r="13" spans="1:146" ht="18" customHeight="1" x14ac:dyDescent="0.25">
      <c r="A13" s="3" t="s">
        <v>92</v>
      </c>
      <c r="B13" s="63"/>
      <c r="C13" s="64"/>
      <c r="E13" s="48" t="s">
        <v>35</v>
      </c>
      <c r="F13" s="51">
        <f>C8/C5</f>
        <v>0.1</v>
      </c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1"/>
      <c r="BM13" s="11"/>
      <c r="BN13" s="11"/>
      <c r="BO13" s="11"/>
      <c r="BP13" s="11"/>
      <c r="BQ13" s="11"/>
      <c r="BR13" s="11"/>
      <c r="BS13" s="11"/>
      <c r="BT13" s="11"/>
      <c r="BU13" s="11"/>
      <c r="BV13" s="11"/>
      <c r="BW13" s="11"/>
      <c r="BX13" s="11"/>
      <c r="BY13" s="11"/>
      <c r="BZ13" s="11"/>
      <c r="CA13" s="11"/>
      <c r="CB13" s="11"/>
      <c r="CC13" s="11"/>
      <c r="CD13" s="11"/>
      <c r="CE13" s="11"/>
      <c r="CF13" s="11"/>
      <c r="CG13" s="11"/>
      <c r="CH13" s="11"/>
      <c r="CI13" s="11"/>
      <c r="CJ13" s="11"/>
      <c r="CK13" s="11"/>
      <c r="CL13" s="11"/>
      <c r="CM13" s="11"/>
      <c r="CN13" s="11"/>
      <c r="CO13" s="11"/>
      <c r="CP13" s="11"/>
      <c r="CQ13" s="11"/>
      <c r="CR13" s="11"/>
      <c r="CS13" s="11"/>
      <c r="CT13" s="11"/>
      <c r="CU13" s="11"/>
      <c r="CV13" s="11"/>
      <c r="CW13" s="11"/>
      <c r="CX13" s="11"/>
      <c r="CY13" s="11"/>
      <c r="CZ13" s="11"/>
      <c r="DA13" s="11"/>
      <c r="DB13" s="11"/>
      <c r="DC13" s="11"/>
      <c r="DD13" s="11"/>
      <c r="DE13" s="11"/>
      <c r="DF13" s="11"/>
      <c r="DG13" s="11"/>
      <c r="DH13" s="11"/>
      <c r="DI13" s="11"/>
      <c r="DJ13" s="11"/>
      <c r="DK13" s="11"/>
      <c r="DL13" s="11"/>
      <c r="DM13" s="11"/>
      <c r="DN13" s="11"/>
      <c r="DO13" s="11"/>
      <c r="DP13" s="11"/>
      <c r="DQ13" s="11"/>
      <c r="DR13" s="11"/>
      <c r="DS13" s="11"/>
      <c r="DT13" s="11"/>
      <c r="DU13" s="11"/>
      <c r="DV13" s="11"/>
      <c r="DW13" s="11"/>
      <c r="DX13" s="11"/>
      <c r="DY13" s="11"/>
      <c r="DZ13" s="11"/>
      <c r="EA13" s="11"/>
      <c r="EB13" s="11"/>
      <c r="EC13" s="11"/>
      <c r="ED13" s="11"/>
      <c r="EE13" s="11"/>
      <c r="EF13" s="11"/>
      <c r="EG13" s="11"/>
      <c r="EH13" s="11"/>
      <c r="EI13" s="11"/>
      <c r="EJ13" s="11"/>
      <c r="EK13" s="11"/>
      <c r="EL13" s="11"/>
      <c r="EM13" s="11"/>
      <c r="EN13" s="11"/>
      <c r="EO13" s="11"/>
      <c r="EP13" s="11"/>
    </row>
    <row r="14" spans="1:146" ht="18" customHeight="1" x14ac:dyDescent="0.25">
      <c r="A14" s="5" t="s">
        <v>4</v>
      </c>
      <c r="B14" s="6"/>
      <c r="C14" s="42">
        <f>'Transaction Record'!G11</f>
        <v>200</v>
      </c>
      <c r="E14" s="48" t="s">
        <v>36</v>
      </c>
      <c r="F14" s="51">
        <f>C10/C5</f>
        <v>0.1</v>
      </c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11"/>
      <c r="BM14" s="11"/>
      <c r="BN14" s="11"/>
      <c r="BO14" s="11"/>
      <c r="BP14" s="11"/>
      <c r="BQ14" s="11"/>
      <c r="BR14" s="11"/>
      <c r="BS14" s="11"/>
      <c r="BT14" s="11"/>
      <c r="BU14" s="11"/>
      <c r="BV14" s="11"/>
      <c r="BW14" s="11"/>
      <c r="BX14" s="11"/>
      <c r="BY14" s="11"/>
      <c r="BZ14" s="11"/>
      <c r="CA14" s="11"/>
      <c r="CB14" s="11"/>
      <c r="CC14" s="11"/>
      <c r="CD14" s="11"/>
      <c r="CE14" s="11"/>
      <c r="CF14" s="11"/>
      <c r="CG14" s="11"/>
      <c r="CH14" s="11"/>
      <c r="CI14" s="11"/>
      <c r="CJ14" s="11"/>
      <c r="CK14" s="11"/>
      <c r="CL14" s="11"/>
      <c r="CM14" s="11"/>
      <c r="CN14" s="11"/>
      <c r="CO14" s="11"/>
      <c r="CP14" s="11"/>
      <c r="CQ14" s="11"/>
      <c r="CR14" s="11"/>
      <c r="CS14" s="11"/>
      <c r="CT14" s="11"/>
      <c r="CU14" s="11"/>
      <c r="CV14" s="11"/>
      <c r="CW14" s="11"/>
      <c r="CX14" s="11"/>
      <c r="CY14" s="11"/>
      <c r="CZ14" s="11"/>
      <c r="DA14" s="11"/>
      <c r="DB14" s="11"/>
      <c r="DC14" s="11"/>
      <c r="DD14" s="11"/>
      <c r="DE14" s="11"/>
      <c r="DF14" s="11"/>
      <c r="DG14" s="11"/>
      <c r="DH14" s="11"/>
      <c r="DI14" s="11"/>
      <c r="DJ14" s="11"/>
      <c r="DK14" s="11"/>
      <c r="DL14" s="11"/>
      <c r="DM14" s="11"/>
      <c r="DN14" s="11"/>
      <c r="DO14" s="11"/>
      <c r="DP14" s="11"/>
      <c r="DQ14" s="11"/>
      <c r="DR14" s="11"/>
      <c r="DS14" s="11"/>
      <c r="DT14" s="11"/>
      <c r="DU14" s="11"/>
      <c r="DV14" s="11"/>
      <c r="DW14" s="11"/>
      <c r="DX14" s="11"/>
      <c r="DY14" s="11"/>
      <c r="DZ14" s="11"/>
      <c r="EA14" s="11"/>
      <c r="EB14" s="11"/>
      <c r="EC14" s="11"/>
      <c r="ED14" s="11"/>
      <c r="EE14" s="11"/>
      <c r="EF14" s="11"/>
      <c r="EG14" s="11"/>
      <c r="EH14" s="11"/>
      <c r="EI14" s="11"/>
      <c r="EJ14" s="11"/>
      <c r="EK14" s="11"/>
      <c r="EL14" s="11"/>
      <c r="EM14" s="11"/>
      <c r="EN14" s="11"/>
      <c r="EO14" s="11"/>
      <c r="EP14" s="11"/>
    </row>
    <row r="15" spans="1:146" ht="18" customHeight="1" x14ac:dyDescent="0.25">
      <c r="A15" s="7" t="s">
        <v>5</v>
      </c>
      <c r="B15" s="8"/>
      <c r="C15" s="44">
        <f>'Transaction Record'!G12</f>
        <v>200</v>
      </c>
      <c r="E15" s="48" t="s">
        <v>37</v>
      </c>
      <c r="F15" s="51">
        <f>C9/C5</f>
        <v>0.1</v>
      </c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BL15" s="11"/>
      <c r="BM15" s="11"/>
      <c r="BN15" s="11"/>
      <c r="BO15" s="11"/>
      <c r="BP15" s="11"/>
      <c r="BQ15" s="11"/>
      <c r="BR15" s="11"/>
      <c r="BS15" s="11"/>
      <c r="BT15" s="11"/>
      <c r="BU15" s="11"/>
      <c r="BV15" s="11"/>
      <c r="BW15" s="11"/>
      <c r="BX15" s="11"/>
      <c r="BY15" s="11"/>
      <c r="BZ15" s="11"/>
      <c r="CA15" s="11"/>
      <c r="CB15" s="11"/>
      <c r="CC15" s="11"/>
      <c r="CD15" s="11"/>
      <c r="CE15" s="11"/>
      <c r="CF15" s="11"/>
      <c r="CG15" s="11"/>
      <c r="CH15" s="11"/>
      <c r="CI15" s="11"/>
      <c r="CJ15" s="11"/>
      <c r="CK15" s="11"/>
      <c r="CL15" s="11"/>
      <c r="CM15" s="11"/>
      <c r="CN15" s="11"/>
      <c r="CO15" s="11"/>
      <c r="CP15" s="11"/>
      <c r="CQ15" s="11"/>
      <c r="CR15" s="11"/>
      <c r="CS15" s="11"/>
      <c r="CT15" s="11"/>
      <c r="CU15" s="11"/>
      <c r="CV15" s="11"/>
      <c r="CW15" s="11"/>
      <c r="CX15" s="11"/>
      <c r="CY15" s="11"/>
      <c r="CZ15" s="11"/>
      <c r="DA15" s="11"/>
      <c r="DB15" s="11"/>
      <c r="DC15" s="11"/>
      <c r="DD15" s="11"/>
      <c r="DE15" s="11"/>
      <c r="DF15" s="11"/>
      <c r="DG15" s="11"/>
      <c r="DH15" s="11"/>
      <c r="DI15" s="11"/>
      <c r="DJ15" s="11"/>
      <c r="DK15" s="11"/>
      <c r="DL15" s="11"/>
      <c r="DM15" s="11"/>
      <c r="DN15" s="11"/>
      <c r="DO15" s="11"/>
      <c r="DP15" s="11"/>
      <c r="DQ15" s="11"/>
      <c r="DR15" s="11"/>
      <c r="DS15" s="11"/>
      <c r="DT15" s="11"/>
      <c r="DU15" s="11"/>
      <c r="DV15" s="11"/>
      <c r="DW15" s="11"/>
      <c r="DX15" s="11"/>
      <c r="DY15" s="11"/>
      <c r="DZ15" s="11"/>
      <c r="EA15" s="11"/>
      <c r="EB15" s="11"/>
      <c r="EC15" s="11"/>
      <c r="ED15" s="11"/>
      <c r="EE15" s="11"/>
      <c r="EF15" s="11"/>
      <c r="EG15" s="11"/>
      <c r="EH15" s="11"/>
      <c r="EI15" s="11"/>
      <c r="EJ15" s="11"/>
      <c r="EK15" s="11"/>
      <c r="EL15" s="11"/>
      <c r="EM15" s="11"/>
      <c r="EN15" s="11"/>
      <c r="EO15" s="11"/>
      <c r="EP15" s="11"/>
    </row>
    <row r="16" spans="1:146" ht="18" customHeight="1" thickBot="1" x14ac:dyDescent="0.3">
      <c r="A16" s="5" t="s">
        <v>6</v>
      </c>
      <c r="B16" s="6"/>
      <c r="C16" s="42">
        <f>'Transaction Record'!G13</f>
        <v>56</v>
      </c>
      <c r="E16" s="52" t="s">
        <v>38</v>
      </c>
      <c r="F16" s="53">
        <f>IF(C27+C29&lt;0, 0,(C27+C29)/C5)</f>
        <v>0.24399999999999999</v>
      </c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  <c r="BQ16" s="11"/>
      <c r="BR16" s="11"/>
      <c r="BS16" s="11"/>
      <c r="BT16" s="11"/>
      <c r="BU16" s="11"/>
      <c r="BV16" s="11"/>
      <c r="BW16" s="11"/>
      <c r="BX16" s="11"/>
      <c r="BY16" s="11"/>
      <c r="BZ16" s="11"/>
      <c r="CA16" s="11"/>
      <c r="CB16" s="11"/>
      <c r="CC16" s="11"/>
      <c r="CD16" s="11"/>
      <c r="CE16" s="11"/>
      <c r="CF16" s="11"/>
      <c r="CG16" s="11"/>
      <c r="CH16" s="11"/>
      <c r="CI16" s="11"/>
      <c r="CJ16" s="11"/>
      <c r="CK16" s="11"/>
      <c r="CL16" s="11"/>
      <c r="CM16" s="11"/>
      <c r="CN16" s="11"/>
      <c r="CO16" s="11"/>
      <c r="CP16" s="11"/>
      <c r="CQ16" s="11"/>
      <c r="CR16" s="11"/>
      <c r="CS16" s="11"/>
      <c r="CT16" s="11"/>
      <c r="CU16" s="11"/>
      <c r="CV16" s="11"/>
      <c r="CW16" s="11"/>
      <c r="CX16" s="11"/>
      <c r="CY16" s="11"/>
      <c r="CZ16" s="11"/>
      <c r="DA16" s="11"/>
      <c r="DB16" s="11"/>
      <c r="DC16" s="11"/>
      <c r="DD16" s="11"/>
      <c r="DE16" s="11"/>
      <c r="DF16" s="11"/>
      <c r="DG16" s="11"/>
      <c r="DH16" s="11"/>
      <c r="DI16" s="11"/>
      <c r="DJ16" s="11"/>
      <c r="DK16" s="11"/>
      <c r="DL16" s="11"/>
      <c r="DM16" s="11"/>
      <c r="DN16" s="11"/>
      <c r="DO16" s="11"/>
      <c r="DP16" s="11"/>
      <c r="DQ16" s="11"/>
      <c r="DR16" s="11"/>
      <c r="DS16" s="11"/>
      <c r="DT16" s="11"/>
      <c r="DU16" s="11"/>
      <c r="DV16" s="11"/>
      <c r="DW16" s="11"/>
      <c r="DX16" s="11"/>
      <c r="DY16" s="11"/>
      <c r="DZ16" s="11"/>
      <c r="EA16" s="11"/>
      <c r="EB16" s="11"/>
      <c r="EC16" s="11"/>
      <c r="ED16" s="11"/>
      <c r="EE16" s="11"/>
      <c r="EF16" s="11"/>
      <c r="EG16" s="11"/>
      <c r="EH16" s="11"/>
      <c r="EI16" s="11"/>
      <c r="EJ16" s="11"/>
      <c r="EK16" s="11"/>
      <c r="EL16" s="11"/>
      <c r="EM16" s="11"/>
      <c r="EN16" s="11"/>
      <c r="EO16" s="11"/>
      <c r="EP16" s="11"/>
    </row>
    <row r="17" spans="1:146" ht="18" customHeight="1" x14ac:dyDescent="0.25">
      <c r="A17" s="7" t="s">
        <v>7</v>
      </c>
      <c r="B17" s="8"/>
      <c r="C17" s="44">
        <f>'Transaction Record'!G14</f>
        <v>0</v>
      </c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  <c r="BM17" s="11"/>
      <c r="BN17" s="11"/>
      <c r="BO17" s="11"/>
      <c r="BP17" s="11"/>
      <c r="BQ17" s="11"/>
      <c r="BR17" s="11"/>
      <c r="BS17" s="11"/>
      <c r="BT17" s="11"/>
      <c r="BU17" s="11"/>
      <c r="BV17" s="11"/>
      <c r="BW17" s="11"/>
      <c r="BX17" s="11"/>
      <c r="BY17" s="11"/>
      <c r="BZ17" s="11"/>
      <c r="CA17" s="11"/>
      <c r="CB17" s="11"/>
      <c r="CC17" s="11"/>
      <c r="CD17" s="11"/>
      <c r="CE17" s="11"/>
      <c r="CF17" s="11"/>
      <c r="CG17" s="11"/>
      <c r="CH17" s="11"/>
      <c r="CI17" s="11"/>
      <c r="CJ17" s="11"/>
      <c r="CK17" s="11"/>
      <c r="CL17" s="11"/>
      <c r="CM17" s="11"/>
      <c r="CN17" s="11"/>
      <c r="CO17" s="11"/>
      <c r="CP17" s="11"/>
      <c r="CQ17" s="11"/>
      <c r="CR17" s="11"/>
      <c r="CS17" s="11"/>
      <c r="CT17" s="11"/>
      <c r="CU17" s="11"/>
      <c r="CV17" s="11"/>
      <c r="CW17" s="11"/>
      <c r="CX17" s="11"/>
      <c r="CY17" s="11"/>
      <c r="CZ17" s="11"/>
      <c r="DA17" s="11"/>
      <c r="DB17" s="11"/>
      <c r="DC17" s="11"/>
      <c r="DD17" s="11"/>
      <c r="DE17" s="11"/>
      <c r="DF17" s="11"/>
      <c r="DG17" s="11"/>
      <c r="DH17" s="11"/>
      <c r="DI17" s="11"/>
      <c r="DJ17" s="11"/>
      <c r="DK17" s="11"/>
      <c r="DL17" s="11"/>
      <c r="DM17" s="11"/>
      <c r="DN17" s="11"/>
      <c r="DO17" s="11"/>
      <c r="DP17" s="11"/>
      <c r="DQ17" s="11"/>
      <c r="DR17" s="11"/>
      <c r="DS17" s="11"/>
      <c r="DT17" s="11"/>
      <c r="DU17" s="11"/>
      <c r="DV17" s="11"/>
      <c r="DW17" s="11"/>
      <c r="DX17" s="11"/>
      <c r="DY17" s="11"/>
      <c r="DZ17" s="11"/>
      <c r="EA17" s="11"/>
      <c r="EB17" s="11"/>
      <c r="EC17" s="11"/>
      <c r="ED17" s="11"/>
      <c r="EE17" s="11"/>
      <c r="EF17" s="11"/>
      <c r="EG17" s="11"/>
      <c r="EH17" s="11"/>
      <c r="EI17" s="11"/>
      <c r="EJ17" s="11"/>
      <c r="EK17" s="11"/>
      <c r="EL17" s="11"/>
      <c r="EM17" s="11"/>
      <c r="EN17" s="11"/>
      <c r="EO17" s="11"/>
      <c r="EP17" s="11"/>
    </row>
    <row r="18" spans="1:146" ht="18" customHeight="1" x14ac:dyDescent="0.25">
      <c r="A18" s="5" t="s">
        <v>8</v>
      </c>
      <c r="B18" s="6"/>
      <c r="C18" s="42">
        <f>'Transaction Record'!G15</f>
        <v>0</v>
      </c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  <c r="BR18" s="11"/>
      <c r="BS18" s="11"/>
      <c r="BT18" s="11"/>
      <c r="BU18" s="11"/>
      <c r="BV18" s="11"/>
      <c r="BW18" s="11"/>
      <c r="BX18" s="11"/>
      <c r="BY18" s="11"/>
      <c r="BZ18" s="11"/>
      <c r="CA18" s="11"/>
      <c r="CB18" s="11"/>
      <c r="CC18" s="11"/>
      <c r="CD18" s="11"/>
      <c r="CE18" s="11"/>
      <c r="CF18" s="11"/>
      <c r="CG18" s="11"/>
      <c r="CH18" s="11"/>
      <c r="CI18" s="11"/>
      <c r="CJ18" s="11"/>
      <c r="CK18" s="11"/>
      <c r="CL18" s="11"/>
      <c r="CM18" s="11"/>
      <c r="CN18" s="11"/>
      <c r="CO18" s="11"/>
      <c r="CP18" s="11"/>
      <c r="CQ18" s="11"/>
      <c r="CR18" s="11"/>
      <c r="CS18" s="11"/>
      <c r="CT18" s="11"/>
      <c r="CU18" s="11"/>
      <c r="CV18" s="11"/>
      <c r="CW18" s="11"/>
      <c r="CX18" s="11"/>
      <c r="CY18" s="11"/>
      <c r="CZ18" s="11"/>
      <c r="DA18" s="11"/>
      <c r="DB18" s="11"/>
      <c r="DC18" s="11"/>
      <c r="DD18" s="11"/>
      <c r="DE18" s="11"/>
      <c r="DF18" s="11"/>
      <c r="DG18" s="11"/>
      <c r="DH18" s="11"/>
      <c r="DI18" s="11"/>
      <c r="DJ18" s="11"/>
      <c r="DK18" s="11"/>
      <c r="DL18" s="11"/>
      <c r="DM18" s="11"/>
      <c r="DN18" s="11"/>
      <c r="DO18" s="11"/>
      <c r="DP18" s="11"/>
      <c r="DQ18" s="11"/>
      <c r="DR18" s="11"/>
      <c r="DS18" s="11"/>
      <c r="DT18" s="11"/>
      <c r="DU18" s="11"/>
      <c r="DV18" s="11"/>
      <c r="DW18" s="11"/>
      <c r="DX18" s="11"/>
      <c r="DY18" s="11"/>
      <c r="DZ18" s="11"/>
      <c r="EA18" s="11"/>
      <c r="EB18" s="11"/>
      <c r="EC18" s="11"/>
      <c r="ED18" s="11"/>
      <c r="EE18" s="11"/>
      <c r="EF18" s="11"/>
      <c r="EG18" s="11"/>
      <c r="EH18" s="11"/>
      <c r="EI18" s="11"/>
      <c r="EJ18" s="11"/>
      <c r="EK18" s="11"/>
      <c r="EL18" s="11"/>
      <c r="EM18" s="11"/>
      <c r="EN18" s="11"/>
      <c r="EO18" s="11"/>
      <c r="EP18" s="11"/>
    </row>
    <row r="19" spans="1:146" ht="18" customHeight="1" x14ac:dyDescent="0.25">
      <c r="A19" s="7" t="s">
        <v>9</v>
      </c>
      <c r="B19" s="8"/>
      <c r="C19" s="44">
        <f>'Transaction Record'!G16</f>
        <v>0</v>
      </c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  <c r="BH19" s="11"/>
      <c r="BI19" s="11"/>
      <c r="BJ19" s="11"/>
      <c r="BK19" s="11"/>
      <c r="BL19" s="11"/>
      <c r="BM19" s="11"/>
      <c r="BN19" s="11"/>
      <c r="BO19" s="11"/>
      <c r="BP19" s="11"/>
      <c r="BQ19" s="11"/>
      <c r="BR19" s="11"/>
      <c r="BS19" s="11"/>
      <c r="BT19" s="11"/>
      <c r="BU19" s="11"/>
      <c r="BV19" s="11"/>
      <c r="BW19" s="11"/>
      <c r="BX19" s="11"/>
      <c r="BY19" s="11"/>
      <c r="BZ19" s="11"/>
      <c r="CA19" s="11"/>
      <c r="CB19" s="11"/>
      <c r="CC19" s="11"/>
      <c r="CD19" s="11"/>
      <c r="CE19" s="11"/>
      <c r="CF19" s="11"/>
      <c r="CG19" s="11"/>
      <c r="CH19" s="11"/>
      <c r="CI19" s="11"/>
      <c r="CJ19" s="11"/>
      <c r="CK19" s="11"/>
      <c r="CL19" s="11"/>
      <c r="CM19" s="11"/>
      <c r="CN19" s="11"/>
      <c r="CO19" s="11"/>
      <c r="CP19" s="11"/>
      <c r="CQ19" s="11"/>
      <c r="CR19" s="11"/>
      <c r="CS19" s="11"/>
      <c r="CT19" s="11"/>
      <c r="CU19" s="11"/>
      <c r="CV19" s="11"/>
      <c r="CW19" s="11"/>
      <c r="CX19" s="11"/>
      <c r="CY19" s="11"/>
      <c r="CZ19" s="11"/>
      <c r="DA19" s="11"/>
      <c r="DB19" s="11"/>
      <c r="DC19" s="11"/>
      <c r="DD19" s="11"/>
      <c r="DE19" s="11"/>
      <c r="DF19" s="11"/>
      <c r="DG19" s="11"/>
      <c r="DH19" s="11"/>
      <c r="DI19" s="11"/>
      <c r="DJ19" s="11"/>
      <c r="DK19" s="11"/>
      <c r="DL19" s="11"/>
      <c r="DM19" s="11"/>
      <c r="DN19" s="11"/>
      <c r="DO19" s="11"/>
      <c r="DP19" s="11"/>
      <c r="DQ19" s="11"/>
      <c r="DR19" s="11"/>
      <c r="DS19" s="11"/>
      <c r="DT19" s="11"/>
      <c r="DU19" s="11"/>
      <c r="DV19" s="11"/>
      <c r="DW19" s="11"/>
      <c r="DX19" s="11"/>
      <c r="DY19" s="11"/>
      <c r="DZ19" s="11"/>
      <c r="EA19" s="11"/>
      <c r="EB19" s="11"/>
      <c r="EC19" s="11"/>
      <c r="ED19" s="11"/>
      <c r="EE19" s="11"/>
      <c r="EF19" s="11"/>
      <c r="EG19" s="11"/>
      <c r="EH19" s="11"/>
      <c r="EI19" s="11"/>
      <c r="EJ19" s="11"/>
      <c r="EK19" s="11"/>
      <c r="EL19" s="11"/>
      <c r="EM19" s="11"/>
      <c r="EN19" s="11"/>
      <c r="EO19" s="11"/>
      <c r="EP19" s="11"/>
    </row>
    <row r="20" spans="1:146" ht="18" customHeight="1" x14ac:dyDescent="0.25">
      <c r="A20" s="5" t="s">
        <v>10</v>
      </c>
      <c r="B20" s="6"/>
      <c r="C20" s="42">
        <f>'Transaction Record'!G17</f>
        <v>0</v>
      </c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  <c r="BR20" s="11"/>
      <c r="BS20" s="11"/>
      <c r="BT20" s="11"/>
      <c r="BU20" s="11"/>
      <c r="BV20" s="11"/>
      <c r="BW20" s="11"/>
      <c r="BX20" s="11"/>
      <c r="BY20" s="11"/>
      <c r="BZ20" s="11"/>
      <c r="CA20" s="11"/>
      <c r="CB20" s="11"/>
      <c r="CC20" s="11"/>
      <c r="CD20" s="11"/>
      <c r="CE20" s="11"/>
      <c r="CF20" s="11"/>
      <c r="CG20" s="11"/>
      <c r="CH20" s="11"/>
      <c r="CI20" s="11"/>
      <c r="CJ20" s="11"/>
      <c r="CK20" s="11"/>
      <c r="CL20" s="11"/>
      <c r="CM20" s="11"/>
      <c r="CN20" s="11"/>
      <c r="CO20" s="11"/>
      <c r="CP20" s="11"/>
      <c r="CQ20" s="11"/>
      <c r="CR20" s="11"/>
      <c r="CS20" s="11"/>
      <c r="CT20" s="11"/>
      <c r="CU20" s="11"/>
      <c r="CV20" s="11"/>
      <c r="CW20" s="11"/>
      <c r="CX20" s="11"/>
      <c r="CY20" s="11"/>
      <c r="CZ20" s="11"/>
      <c r="DA20" s="11"/>
      <c r="DB20" s="11"/>
      <c r="DC20" s="11"/>
      <c r="DD20" s="11"/>
      <c r="DE20" s="11"/>
      <c r="DF20" s="11"/>
      <c r="DG20" s="11"/>
      <c r="DH20" s="11"/>
      <c r="DI20" s="11"/>
      <c r="DJ20" s="11"/>
      <c r="DK20" s="11"/>
      <c r="DL20" s="11"/>
      <c r="DM20" s="11"/>
      <c r="DN20" s="11"/>
      <c r="DO20" s="11"/>
      <c r="DP20" s="11"/>
      <c r="DQ20" s="11"/>
      <c r="DR20" s="11"/>
      <c r="DS20" s="11"/>
      <c r="DT20" s="11"/>
      <c r="DU20" s="11"/>
      <c r="DV20" s="11"/>
      <c r="DW20" s="11"/>
      <c r="DX20" s="11"/>
      <c r="DY20" s="11"/>
      <c r="DZ20" s="11"/>
      <c r="EA20" s="11"/>
      <c r="EB20" s="11"/>
      <c r="EC20" s="11"/>
      <c r="ED20" s="11"/>
      <c r="EE20" s="11"/>
      <c r="EF20" s="11"/>
      <c r="EG20" s="11"/>
      <c r="EH20" s="11"/>
      <c r="EI20" s="11"/>
      <c r="EJ20" s="11"/>
      <c r="EK20" s="11"/>
      <c r="EL20" s="11"/>
      <c r="EM20" s="11"/>
      <c r="EN20" s="11"/>
      <c r="EO20" s="11"/>
      <c r="EP20" s="11"/>
    </row>
    <row r="21" spans="1:146" ht="18" customHeight="1" x14ac:dyDescent="0.25">
      <c r="A21" s="7" t="s">
        <v>11</v>
      </c>
      <c r="B21" s="8"/>
      <c r="C21" s="44">
        <f>'Transaction Record'!G18</f>
        <v>0</v>
      </c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11"/>
      <c r="BF21" s="11"/>
      <c r="BG21" s="11"/>
      <c r="BH21" s="11"/>
      <c r="BI21" s="11"/>
      <c r="BJ21" s="11"/>
      <c r="BK21" s="11"/>
      <c r="BL21" s="11"/>
      <c r="BM21" s="11"/>
      <c r="BN21" s="11"/>
      <c r="BO21" s="11"/>
      <c r="BP21" s="11"/>
      <c r="BQ21" s="11"/>
      <c r="BR21" s="11"/>
      <c r="BS21" s="11"/>
      <c r="BT21" s="11"/>
      <c r="BU21" s="11"/>
      <c r="BV21" s="11"/>
      <c r="BW21" s="11"/>
      <c r="BX21" s="11"/>
      <c r="BY21" s="11"/>
      <c r="BZ21" s="11"/>
      <c r="CA21" s="11"/>
      <c r="CB21" s="11"/>
      <c r="CC21" s="11"/>
      <c r="CD21" s="11"/>
      <c r="CE21" s="11"/>
      <c r="CF21" s="11"/>
      <c r="CG21" s="11"/>
      <c r="CH21" s="11"/>
      <c r="CI21" s="11"/>
      <c r="CJ21" s="11"/>
      <c r="CK21" s="11"/>
      <c r="CL21" s="11"/>
      <c r="CM21" s="11"/>
      <c r="CN21" s="11"/>
      <c r="CO21" s="11"/>
      <c r="CP21" s="11"/>
      <c r="CQ21" s="11"/>
      <c r="CR21" s="11"/>
      <c r="CS21" s="11"/>
      <c r="CT21" s="11"/>
      <c r="CU21" s="11"/>
      <c r="CV21" s="11"/>
      <c r="CW21" s="11"/>
      <c r="CX21" s="11"/>
      <c r="CY21" s="11"/>
      <c r="CZ21" s="11"/>
      <c r="DA21" s="11"/>
      <c r="DB21" s="11"/>
      <c r="DC21" s="11"/>
      <c r="DD21" s="11"/>
      <c r="DE21" s="11"/>
      <c r="DF21" s="11"/>
      <c r="DG21" s="11"/>
      <c r="DH21" s="11"/>
      <c r="DI21" s="11"/>
      <c r="DJ21" s="11"/>
      <c r="DK21" s="11"/>
      <c r="DL21" s="11"/>
      <c r="DM21" s="11"/>
      <c r="DN21" s="11"/>
      <c r="DO21" s="11"/>
      <c r="DP21" s="11"/>
      <c r="DQ21" s="11"/>
      <c r="DR21" s="11"/>
      <c r="DS21" s="11"/>
      <c r="DT21" s="11"/>
      <c r="DU21" s="11"/>
      <c r="DV21" s="11"/>
      <c r="DW21" s="11"/>
      <c r="DX21" s="11"/>
      <c r="DY21" s="11"/>
      <c r="DZ21" s="11"/>
      <c r="EA21" s="11"/>
      <c r="EB21" s="11"/>
      <c r="EC21" s="11"/>
      <c r="ED21" s="11"/>
      <c r="EE21" s="11"/>
      <c r="EF21" s="11"/>
      <c r="EG21" s="11"/>
      <c r="EH21" s="11"/>
      <c r="EI21" s="11"/>
      <c r="EJ21" s="11"/>
      <c r="EK21" s="11"/>
      <c r="EL21" s="11"/>
      <c r="EM21" s="11"/>
      <c r="EN21" s="11"/>
      <c r="EO21" s="11"/>
      <c r="EP21" s="11"/>
    </row>
    <row r="22" spans="1:146" ht="18" customHeight="1" x14ac:dyDescent="0.25">
      <c r="A22" s="5" t="s">
        <v>12</v>
      </c>
      <c r="B22" s="6"/>
      <c r="C22" s="42">
        <f>'Transaction Record'!G19</f>
        <v>0</v>
      </c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  <c r="AZ22" s="11"/>
      <c r="BA22" s="11"/>
      <c r="BB22" s="11"/>
      <c r="BC22" s="11"/>
      <c r="BD22" s="11"/>
      <c r="BE22" s="11"/>
      <c r="BF22" s="11"/>
      <c r="BG22" s="11"/>
      <c r="BH22" s="11"/>
      <c r="BI22" s="11"/>
      <c r="BJ22" s="11"/>
      <c r="BK22" s="11"/>
      <c r="BL22" s="11"/>
      <c r="BM22" s="11"/>
      <c r="BN22" s="11"/>
      <c r="BO22" s="11"/>
      <c r="BP22" s="11"/>
      <c r="BQ22" s="11"/>
      <c r="BR22" s="11"/>
      <c r="BS22" s="11"/>
      <c r="BT22" s="11"/>
      <c r="BU22" s="11"/>
      <c r="BV22" s="11"/>
      <c r="BW22" s="11"/>
      <c r="BX22" s="11"/>
      <c r="BY22" s="11"/>
      <c r="BZ22" s="11"/>
      <c r="CA22" s="11"/>
      <c r="CB22" s="11"/>
      <c r="CC22" s="11"/>
      <c r="CD22" s="11"/>
      <c r="CE22" s="11"/>
      <c r="CF22" s="11"/>
      <c r="CG22" s="11"/>
      <c r="CH22" s="11"/>
      <c r="CI22" s="11"/>
      <c r="CJ22" s="11"/>
      <c r="CK22" s="11"/>
      <c r="CL22" s="11"/>
      <c r="CM22" s="11"/>
      <c r="CN22" s="11"/>
      <c r="CO22" s="11"/>
      <c r="CP22" s="11"/>
      <c r="CQ22" s="11"/>
      <c r="CR22" s="11"/>
      <c r="CS22" s="11"/>
      <c r="CT22" s="11"/>
      <c r="CU22" s="11"/>
      <c r="CV22" s="11"/>
      <c r="CW22" s="11"/>
      <c r="CX22" s="11"/>
      <c r="CY22" s="11"/>
      <c r="CZ22" s="11"/>
      <c r="DA22" s="11"/>
      <c r="DB22" s="11"/>
      <c r="DC22" s="11"/>
      <c r="DD22" s="11"/>
      <c r="DE22" s="11"/>
      <c r="DF22" s="11"/>
      <c r="DG22" s="11"/>
      <c r="DH22" s="11"/>
      <c r="DI22" s="11"/>
      <c r="DJ22" s="11"/>
      <c r="DK22" s="11"/>
      <c r="DL22" s="11"/>
      <c r="DM22" s="11"/>
      <c r="DN22" s="11"/>
      <c r="DO22" s="11"/>
      <c r="DP22" s="11"/>
      <c r="DQ22" s="11"/>
      <c r="DR22" s="11"/>
      <c r="DS22" s="11"/>
      <c r="DT22" s="11"/>
      <c r="DU22" s="11"/>
      <c r="DV22" s="11"/>
      <c r="DW22" s="11"/>
      <c r="DX22" s="11"/>
      <c r="DY22" s="11"/>
      <c r="DZ22" s="11"/>
      <c r="EA22" s="11"/>
      <c r="EB22" s="11"/>
      <c r="EC22" s="11"/>
      <c r="ED22" s="11"/>
      <c r="EE22" s="11"/>
      <c r="EF22" s="11"/>
      <c r="EG22" s="11"/>
      <c r="EH22" s="11"/>
      <c r="EI22" s="11"/>
      <c r="EJ22" s="11"/>
      <c r="EK22" s="11"/>
      <c r="EL22" s="11"/>
      <c r="EM22" s="11"/>
      <c r="EN22" s="11"/>
      <c r="EO22" s="11"/>
      <c r="EP22" s="11"/>
    </row>
    <row r="23" spans="1:146" ht="18" customHeight="1" x14ac:dyDescent="0.25">
      <c r="A23" s="7" t="s">
        <v>13</v>
      </c>
      <c r="B23" s="8"/>
      <c r="C23" s="44">
        <f>'Transaction Record'!G20</f>
        <v>0</v>
      </c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  <c r="AZ23" s="11"/>
      <c r="BA23" s="11"/>
      <c r="BB23" s="11"/>
      <c r="BC23" s="11"/>
      <c r="BD23" s="11"/>
      <c r="BE23" s="11"/>
      <c r="BF23" s="11"/>
      <c r="BG23" s="11"/>
      <c r="BH23" s="11"/>
      <c r="BI23" s="11"/>
      <c r="BJ23" s="11"/>
      <c r="BK23" s="11"/>
      <c r="BL23" s="11"/>
      <c r="BM23" s="11"/>
      <c r="BN23" s="11"/>
      <c r="BO23" s="11"/>
      <c r="BP23" s="11"/>
      <c r="BQ23" s="11"/>
      <c r="BR23" s="11"/>
      <c r="BS23" s="11"/>
      <c r="BT23" s="11"/>
      <c r="BU23" s="11"/>
      <c r="BV23" s="11"/>
      <c r="BW23" s="11"/>
      <c r="BX23" s="11"/>
      <c r="BY23" s="11"/>
      <c r="BZ23" s="11"/>
      <c r="CA23" s="11"/>
      <c r="CB23" s="11"/>
      <c r="CC23" s="11"/>
      <c r="CD23" s="11"/>
      <c r="CE23" s="11"/>
      <c r="CF23" s="11"/>
      <c r="CG23" s="11"/>
      <c r="CH23" s="11"/>
      <c r="CI23" s="11"/>
      <c r="CJ23" s="11"/>
      <c r="CK23" s="11"/>
      <c r="CL23" s="11"/>
      <c r="CM23" s="11"/>
      <c r="CN23" s="11"/>
      <c r="CO23" s="11"/>
      <c r="CP23" s="11"/>
      <c r="CQ23" s="11"/>
      <c r="CR23" s="11"/>
      <c r="CS23" s="11"/>
      <c r="CT23" s="11"/>
      <c r="CU23" s="11"/>
      <c r="CV23" s="11"/>
      <c r="CW23" s="11"/>
      <c r="CX23" s="11"/>
      <c r="CY23" s="11"/>
      <c r="CZ23" s="11"/>
      <c r="DA23" s="11"/>
      <c r="DB23" s="11"/>
      <c r="DC23" s="11"/>
      <c r="DD23" s="11"/>
      <c r="DE23" s="11"/>
      <c r="DF23" s="11"/>
      <c r="DG23" s="11"/>
      <c r="DH23" s="11"/>
      <c r="DI23" s="11"/>
      <c r="DJ23" s="11"/>
      <c r="DK23" s="11"/>
      <c r="DL23" s="11"/>
      <c r="DM23" s="11"/>
      <c r="DN23" s="11"/>
      <c r="DO23" s="11"/>
      <c r="DP23" s="11"/>
      <c r="DQ23" s="11"/>
      <c r="DR23" s="11"/>
      <c r="DS23" s="11"/>
      <c r="DT23" s="11"/>
      <c r="DU23" s="11"/>
      <c r="DV23" s="11"/>
      <c r="DW23" s="11"/>
      <c r="DX23" s="11"/>
      <c r="DY23" s="11"/>
      <c r="DZ23" s="11"/>
      <c r="EA23" s="11"/>
      <c r="EB23" s="11"/>
      <c r="EC23" s="11"/>
      <c r="ED23" s="11"/>
      <c r="EE23" s="11"/>
      <c r="EF23" s="11"/>
      <c r="EG23" s="11"/>
      <c r="EH23" s="11"/>
      <c r="EI23" s="11"/>
      <c r="EJ23" s="11"/>
      <c r="EK23" s="11"/>
      <c r="EL23" s="11"/>
      <c r="EM23" s="11"/>
      <c r="EN23" s="11"/>
      <c r="EO23" s="11"/>
      <c r="EP23" s="11"/>
    </row>
    <row r="24" spans="1:146" ht="18" customHeight="1" thickBot="1" x14ac:dyDescent="0.3">
      <c r="A24" s="5"/>
      <c r="B24" s="6" t="s">
        <v>14</v>
      </c>
      <c r="C24" s="43">
        <f>SUM(C14:C23)</f>
        <v>456</v>
      </c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11"/>
      <c r="BL24" s="11"/>
      <c r="BM24" s="11"/>
      <c r="BN24" s="11"/>
      <c r="BO24" s="11"/>
      <c r="BP24" s="11"/>
      <c r="BQ24" s="11"/>
      <c r="BR24" s="11"/>
      <c r="BS24" s="11"/>
      <c r="BT24" s="11"/>
      <c r="BU24" s="11"/>
      <c r="BV24" s="11"/>
      <c r="BW24" s="11"/>
      <c r="BX24" s="11"/>
      <c r="BY24" s="11"/>
      <c r="BZ24" s="11"/>
      <c r="CA24" s="11"/>
      <c r="CB24" s="11"/>
      <c r="CC24" s="11"/>
      <c r="CD24" s="11"/>
      <c r="CE24" s="11"/>
      <c r="CF24" s="11"/>
      <c r="CG24" s="11"/>
      <c r="CH24" s="11"/>
      <c r="CI24" s="11"/>
      <c r="CJ24" s="11"/>
      <c r="CK24" s="11"/>
      <c r="CL24" s="11"/>
      <c r="CM24" s="11"/>
      <c r="CN24" s="11"/>
      <c r="CO24" s="11"/>
      <c r="CP24" s="11"/>
      <c r="CQ24" s="11"/>
      <c r="CR24" s="11"/>
      <c r="CS24" s="11"/>
      <c r="CT24" s="11"/>
      <c r="CU24" s="11"/>
      <c r="CV24" s="11"/>
      <c r="CW24" s="11"/>
      <c r="CX24" s="11"/>
      <c r="CY24" s="11"/>
      <c r="CZ24" s="11"/>
      <c r="DA24" s="11"/>
      <c r="DB24" s="11"/>
      <c r="DC24" s="11"/>
      <c r="DD24" s="11"/>
      <c r="DE24" s="11"/>
      <c r="DF24" s="11"/>
      <c r="DG24" s="11"/>
      <c r="DH24" s="11"/>
      <c r="DI24" s="11"/>
      <c r="DJ24" s="11"/>
      <c r="DK24" s="11"/>
      <c r="DL24" s="11"/>
      <c r="DM24" s="11"/>
      <c r="DN24" s="11"/>
      <c r="DO24" s="11"/>
      <c r="DP24" s="11"/>
      <c r="DQ24" s="11"/>
      <c r="DR24" s="11"/>
      <c r="DS24" s="11"/>
      <c r="DT24" s="11"/>
      <c r="DU24" s="11"/>
      <c r="DV24" s="11"/>
      <c r="DW24" s="11"/>
      <c r="DX24" s="11"/>
      <c r="DY24" s="11"/>
      <c r="DZ24" s="11"/>
      <c r="EA24" s="11"/>
      <c r="EB24" s="11"/>
      <c r="EC24" s="11"/>
      <c r="ED24" s="11"/>
      <c r="EE24" s="11"/>
      <c r="EF24" s="11"/>
      <c r="EG24" s="11"/>
      <c r="EH24" s="11"/>
      <c r="EI24" s="11"/>
      <c r="EJ24" s="11"/>
      <c r="EK24" s="11"/>
      <c r="EL24" s="11"/>
      <c r="EM24" s="11"/>
      <c r="EN24" s="11"/>
      <c r="EO24" s="11"/>
      <c r="EP24" s="11"/>
    </row>
    <row r="25" spans="1:146" ht="18" customHeight="1" thickBot="1" x14ac:dyDescent="0.3">
      <c r="A25" s="3" t="s">
        <v>15</v>
      </c>
      <c r="B25" s="4"/>
      <c r="C25" s="41">
        <f>C12-C24</f>
        <v>244</v>
      </c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11"/>
      <c r="BH25" s="11"/>
      <c r="BI25" s="11"/>
      <c r="BJ25" s="11"/>
      <c r="BK25" s="11"/>
      <c r="BL25" s="11"/>
      <c r="BM25" s="11"/>
      <c r="BN25" s="11"/>
      <c r="BO25" s="11"/>
      <c r="BP25" s="11"/>
      <c r="BQ25" s="11"/>
      <c r="BR25" s="11"/>
      <c r="BS25" s="11"/>
      <c r="BT25" s="11"/>
      <c r="BU25" s="11"/>
      <c r="BV25" s="11"/>
      <c r="BW25" s="11"/>
      <c r="BX25" s="11"/>
      <c r="BY25" s="11"/>
      <c r="BZ25" s="11"/>
      <c r="CA25" s="11"/>
      <c r="CB25" s="11"/>
      <c r="CC25" s="11"/>
      <c r="CD25" s="11"/>
      <c r="CE25" s="11"/>
      <c r="CF25" s="11"/>
      <c r="CG25" s="11"/>
      <c r="CH25" s="11"/>
      <c r="CI25" s="11"/>
      <c r="CJ25" s="11"/>
      <c r="CK25" s="11"/>
      <c r="CL25" s="11"/>
      <c r="CM25" s="11"/>
      <c r="CN25" s="11"/>
      <c r="CO25" s="11"/>
      <c r="CP25" s="11"/>
      <c r="CQ25" s="11"/>
      <c r="CR25" s="11"/>
      <c r="CS25" s="11"/>
      <c r="CT25" s="11"/>
      <c r="CU25" s="11"/>
      <c r="CV25" s="11"/>
      <c r="CW25" s="11"/>
      <c r="CX25" s="11"/>
      <c r="CY25" s="11"/>
      <c r="CZ25" s="11"/>
      <c r="DA25" s="11"/>
      <c r="DB25" s="11"/>
      <c r="DC25" s="11"/>
      <c r="DD25" s="11"/>
      <c r="DE25" s="11"/>
      <c r="DF25" s="11"/>
      <c r="DG25" s="11"/>
      <c r="DH25" s="11"/>
      <c r="DI25" s="11"/>
      <c r="DJ25" s="11"/>
      <c r="DK25" s="11"/>
      <c r="DL25" s="11"/>
      <c r="DM25" s="11"/>
      <c r="DN25" s="11"/>
      <c r="DO25" s="11"/>
      <c r="DP25" s="11"/>
      <c r="DQ25" s="11"/>
      <c r="DR25" s="11"/>
      <c r="DS25" s="11"/>
      <c r="DT25" s="11"/>
      <c r="DU25" s="11"/>
      <c r="DV25" s="11"/>
      <c r="DW25" s="11"/>
      <c r="DX25" s="11"/>
      <c r="DY25" s="11"/>
      <c r="DZ25" s="11"/>
      <c r="EA25" s="11"/>
      <c r="EB25" s="11"/>
      <c r="EC25" s="11"/>
      <c r="ED25" s="11"/>
      <c r="EE25" s="11"/>
      <c r="EF25" s="11"/>
      <c r="EG25" s="11"/>
      <c r="EH25" s="11"/>
      <c r="EI25" s="11"/>
      <c r="EJ25" s="11"/>
      <c r="EK25" s="11"/>
      <c r="EL25" s="11"/>
      <c r="EM25" s="11"/>
      <c r="EN25" s="11"/>
      <c r="EO25" s="11"/>
      <c r="EP25" s="11"/>
    </row>
    <row r="26" spans="1:146" ht="18" customHeight="1" thickBot="1" x14ac:dyDescent="0.3">
      <c r="A26" s="9"/>
      <c r="B26" s="10"/>
      <c r="C26" s="22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1"/>
      <c r="BK26" s="11"/>
      <c r="BL26" s="11"/>
      <c r="BM26" s="11"/>
      <c r="BN26" s="11"/>
      <c r="BO26" s="11"/>
      <c r="BP26" s="11"/>
      <c r="BQ26" s="11"/>
      <c r="BR26" s="11"/>
      <c r="BS26" s="11"/>
      <c r="BT26" s="11"/>
      <c r="BU26" s="11"/>
      <c r="BV26" s="11"/>
      <c r="BW26" s="11"/>
      <c r="BX26" s="11"/>
      <c r="BY26" s="11"/>
      <c r="BZ26" s="11"/>
      <c r="CA26" s="11"/>
      <c r="CB26" s="11"/>
      <c r="CC26" s="11"/>
      <c r="CD26" s="11"/>
      <c r="CE26" s="11"/>
      <c r="CF26" s="11"/>
      <c r="CG26" s="11"/>
      <c r="CH26" s="11"/>
      <c r="CI26" s="11"/>
      <c r="CJ26" s="11"/>
      <c r="CK26" s="11"/>
      <c r="CL26" s="11"/>
      <c r="CM26" s="11"/>
      <c r="CN26" s="11"/>
      <c r="CO26" s="11"/>
      <c r="CP26" s="11"/>
      <c r="CQ26" s="11"/>
      <c r="CR26" s="11"/>
      <c r="CS26" s="11"/>
      <c r="CT26" s="11"/>
      <c r="CU26" s="11"/>
      <c r="CV26" s="11"/>
      <c r="CW26" s="11"/>
      <c r="CX26" s="11"/>
      <c r="CY26" s="11"/>
      <c r="CZ26" s="11"/>
      <c r="DA26" s="11"/>
      <c r="DB26" s="11"/>
      <c r="DC26" s="11"/>
      <c r="DD26" s="11"/>
      <c r="DE26" s="11"/>
      <c r="DF26" s="11"/>
      <c r="DG26" s="11"/>
      <c r="DH26" s="11"/>
      <c r="DI26" s="11"/>
      <c r="DJ26" s="11"/>
      <c r="DK26" s="11"/>
      <c r="DL26" s="11"/>
      <c r="DM26" s="11"/>
      <c r="DN26" s="11"/>
      <c r="DO26" s="11"/>
      <c r="DP26" s="11"/>
      <c r="DQ26" s="11"/>
      <c r="DR26" s="11"/>
      <c r="DS26" s="11"/>
      <c r="DT26" s="11"/>
      <c r="DU26" s="11"/>
      <c r="DV26" s="11"/>
      <c r="DW26" s="11"/>
      <c r="DX26" s="11"/>
      <c r="DY26" s="11"/>
      <c r="DZ26" s="11"/>
      <c r="EA26" s="11"/>
      <c r="EB26" s="11"/>
      <c r="EC26" s="11"/>
      <c r="ED26" s="11"/>
      <c r="EE26" s="11"/>
      <c r="EF26" s="11"/>
      <c r="EG26" s="11"/>
      <c r="EH26" s="11"/>
      <c r="EI26" s="11"/>
      <c r="EJ26" s="11"/>
      <c r="EK26" s="11"/>
      <c r="EL26" s="11"/>
      <c r="EM26" s="11"/>
      <c r="EN26" s="11"/>
      <c r="EO26" s="11"/>
      <c r="EP26" s="11"/>
    </row>
    <row r="27" spans="1:146" ht="18" customHeight="1" thickBot="1" x14ac:dyDescent="0.3">
      <c r="A27" s="3" t="s">
        <v>50</v>
      </c>
      <c r="B27" s="4"/>
      <c r="C27" s="41">
        <f>'Transaction Record'!G21</f>
        <v>0</v>
      </c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/>
      <c r="BL27" s="11"/>
      <c r="BM27" s="11"/>
      <c r="BN27" s="11"/>
      <c r="BO27" s="11"/>
      <c r="BP27" s="11"/>
      <c r="BQ27" s="11"/>
      <c r="BR27" s="11"/>
      <c r="BS27" s="11"/>
      <c r="BT27" s="11"/>
      <c r="BU27" s="11"/>
      <c r="BV27" s="11"/>
      <c r="BW27" s="11"/>
      <c r="BX27" s="11"/>
      <c r="BY27" s="11"/>
      <c r="BZ27" s="11"/>
      <c r="CA27" s="11"/>
      <c r="CB27" s="11"/>
      <c r="CC27" s="11"/>
      <c r="CD27" s="11"/>
      <c r="CE27" s="11"/>
      <c r="CF27" s="11"/>
      <c r="CG27" s="11"/>
      <c r="CH27" s="11"/>
      <c r="CI27" s="11"/>
      <c r="CJ27" s="11"/>
      <c r="CK27" s="11"/>
      <c r="CL27" s="11"/>
      <c r="CM27" s="11"/>
      <c r="CN27" s="11"/>
      <c r="CO27" s="11"/>
      <c r="CP27" s="11"/>
      <c r="CQ27" s="11"/>
      <c r="CR27" s="11"/>
      <c r="CS27" s="11"/>
      <c r="CT27" s="11"/>
      <c r="CU27" s="11"/>
      <c r="CV27" s="11"/>
      <c r="CW27" s="11"/>
      <c r="CX27" s="11"/>
      <c r="CY27" s="11"/>
      <c r="CZ27" s="11"/>
      <c r="DA27" s="11"/>
      <c r="DB27" s="11"/>
      <c r="DC27" s="11"/>
      <c r="DD27" s="11"/>
      <c r="DE27" s="11"/>
      <c r="DF27" s="11"/>
      <c r="DG27" s="11"/>
      <c r="DH27" s="11"/>
      <c r="DI27" s="11"/>
      <c r="DJ27" s="11"/>
      <c r="DK27" s="11"/>
      <c r="DL27" s="11"/>
      <c r="DM27" s="11"/>
      <c r="DN27" s="11"/>
      <c r="DO27" s="11"/>
      <c r="DP27" s="11"/>
      <c r="DQ27" s="11"/>
      <c r="DR27" s="11"/>
      <c r="DS27" s="11"/>
      <c r="DT27" s="11"/>
      <c r="DU27" s="11"/>
      <c r="DV27" s="11"/>
      <c r="DW27" s="11"/>
      <c r="DX27" s="11"/>
      <c r="DY27" s="11"/>
      <c r="DZ27" s="11"/>
      <c r="EA27" s="11"/>
      <c r="EB27" s="11"/>
      <c r="EC27" s="11"/>
      <c r="ED27" s="11"/>
      <c r="EE27" s="11"/>
      <c r="EF27" s="11"/>
      <c r="EG27" s="11"/>
      <c r="EH27" s="11"/>
      <c r="EI27" s="11"/>
      <c r="EJ27" s="11"/>
      <c r="EK27" s="11"/>
      <c r="EL27" s="11"/>
      <c r="EM27" s="11"/>
      <c r="EN27" s="11"/>
      <c r="EO27" s="11"/>
      <c r="EP27" s="11"/>
    </row>
    <row r="28" spans="1:146" ht="18" customHeight="1" thickBot="1" x14ac:dyDescent="0.3">
      <c r="A28" s="9"/>
      <c r="B28" s="10"/>
      <c r="C28" s="22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1"/>
      <c r="BK28" s="11"/>
      <c r="BL28" s="11"/>
      <c r="BM28" s="11"/>
      <c r="BN28" s="11"/>
      <c r="BO28" s="11"/>
      <c r="BP28" s="11"/>
      <c r="BQ28" s="11"/>
      <c r="BR28" s="11"/>
      <c r="BS28" s="11"/>
      <c r="BT28" s="11"/>
      <c r="BU28" s="11"/>
      <c r="BV28" s="11"/>
      <c r="BW28" s="11"/>
      <c r="BX28" s="11"/>
      <c r="BY28" s="11"/>
      <c r="BZ28" s="11"/>
      <c r="CA28" s="11"/>
      <c r="CB28" s="11"/>
      <c r="CC28" s="11"/>
      <c r="CD28" s="11"/>
      <c r="CE28" s="11"/>
      <c r="CF28" s="11"/>
      <c r="CG28" s="11"/>
      <c r="CH28" s="11"/>
      <c r="CI28" s="11"/>
      <c r="CJ28" s="11"/>
      <c r="CK28" s="11"/>
      <c r="CL28" s="11"/>
      <c r="CM28" s="11"/>
      <c r="CN28" s="11"/>
      <c r="CO28" s="11"/>
      <c r="CP28" s="11"/>
      <c r="CQ28" s="11"/>
      <c r="CR28" s="11"/>
      <c r="CS28" s="11"/>
      <c r="CT28" s="11"/>
      <c r="CU28" s="11"/>
      <c r="CV28" s="11"/>
      <c r="CW28" s="11"/>
      <c r="CX28" s="11"/>
      <c r="CY28" s="11"/>
      <c r="CZ28" s="11"/>
      <c r="DA28" s="11"/>
      <c r="DB28" s="11"/>
      <c r="DC28" s="11"/>
      <c r="DD28" s="11"/>
      <c r="DE28" s="11"/>
      <c r="DF28" s="11"/>
      <c r="DG28" s="11"/>
      <c r="DH28" s="11"/>
      <c r="DI28" s="11"/>
      <c r="DJ28" s="11"/>
      <c r="DK28" s="11"/>
      <c r="DL28" s="11"/>
      <c r="DM28" s="11"/>
      <c r="DN28" s="11"/>
      <c r="DO28" s="11"/>
      <c r="DP28" s="11"/>
      <c r="DQ28" s="11"/>
      <c r="DR28" s="11"/>
      <c r="DS28" s="11"/>
      <c r="DT28" s="11"/>
      <c r="DU28" s="11"/>
      <c r="DV28" s="11"/>
      <c r="DW28" s="11"/>
      <c r="DX28" s="11"/>
      <c r="DY28" s="11"/>
      <c r="DZ28" s="11"/>
      <c r="EA28" s="11"/>
      <c r="EB28" s="11"/>
      <c r="EC28" s="11"/>
      <c r="ED28" s="11"/>
      <c r="EE28" s="11"/>
      <c r="EF28" s="11"/>
      <c r="EG28" s="11"/>
      <c r="EH28" s="11"/>
      <c r="EI28" s="11"/>
      <c r="EJ28" s="11"/>
      <c r="EK28" s="11"/>
      <c r="EL28" s="11"/>
      <c r="EM28" s="11"/>
      <c r="EN28" s="11"/>
      <c r="EO28" s="11"/>
      <c r="EP28" s="11"/>
    </row>
    <row r="29" spans="1:146" ht="18" customHeight="1" thickBot="1" x14ac:dyDescent="0.3">
      <c r="A29" s="3"/>
      <c r="B29" s="4" t="s">
        <v>16</v>
      </c>
      <c r="C29" s="41">
        <f>C25-C27</f>
        <v>244</v>
      </c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BM29" s="11"/>
      <c r="BN29" s="11"/>
      <c r="BO29" s="11"/>
      <c r="BP29" s="11"/>
      <c r="BQ29" s="11"/>
      <c r="BR29" s="11"/>
      <c r="BS29" s="11"/>
      <c r="BT29" s="11"/>
      <c r="BU29" s="11"/>
      <c r="BV29" s="11"/>
      <c r="BW29" s="11"/>
      <c r="BX29" s="11"/>
      <c r="BY29" s="11"/>
      <c r="BZ29" s="11"/>
      <c r="CA29" s="11"/>
      <c r="CB29" s="11"/>
      <c r="CC29" s="11"/>
      <c r="CD29" s="11"/>
      <c r="CE29" s="11"/>
      <c r="CF29" s="11"/>
      <c r="CG29" s="11"/>
      <c r="CH29" s="11"/>
      <c r="CI29" s="11"/>
      <c r="CJ29" s="11"/>
      <c r="CK29" s="11"/>
      <c r="CL29" s="11"/>
      <c r="CM29" s="11"/>
      <c r="CN29" s="11"/>
      <c r="CO29" s="11"/>
      <c r="CP29" s="11"/>
      <c r="CQ29" s="11"/>
      <c r="CR29" s="11"/>
      <c r="CS29" s="11"/>
      <c r="CT29" s="11"/>
      <c r="CU29" s="11"/>
      <c r="CV29" s="11"/>
      <c r="CW29" s="11"/>
      <c r="CX29" s="11"/>
      <c r="CY29" s="11"/>
      <c r="CZ29" s="11"/>
      <c r="DA29" s="11"/>
      <c r="DB29" s="11"/>
      <c r="DC29" s="11"/>
      <c r="DD29" s="11"/>
      <c r="DE29" s="11"/>
      <c r="DF29" s="11"/>
      <c r="DG29" s="11"/>
      <c r="DH29" s="11"/>
      <c r="DI29" s="11"/>
      <c r="DJ29" s="11"/>
      <c r="DK29" s="11"/>
      <c r="DL29" s="11"/>
      <c r="DM29" s="11"/>
      <c r="DN29" s="11"/>
      <c r="DO29" s="11"/>
      <c r="DP29" s="11"/>
      <c r="DQ29" s="11"/>
      <c r="DR29" s="11"/>
      <c r="DS29" s="11"/>
      <c r="DT29" s="11"/>
      <c r="DU29" s="11"/>
      <c r="DV29" s="11"/>
      <c r="DW29" s="11"/>
      <c r="DX29" s="11"/>
      <c r="DY29" s="11"/>
      <c r="DZ29" s="11"/>
      <c r="EA29" s="11"/>
      <c r="EB29" s="11"/>
      <c r="EC29" s="11"/>
      <c r="ED29" s="11"/>
      <c r="EE29" s="11"/>
      <c r="EF29" s="11"/>
      <c r="EG29" s="11"/>
      <c r="EH29" s="11"/>
      <c r="EI29" s="11"/>
      <c r="EJ29" s="11"/>
      <c r="EK29" s="11"/>
      <c r="EL29" s="11"/>
      <c r="EM29" s="11"/>
      <c r="EN29" s="11"/>
      <c r="EO29" s="11"/>
      <c r="EP29" s="11"/>
    </row>
    <row r="30" spans="1:146" s="11" customFormat="1" ht="18" customHeight="1" x14ac:dyDescent="0.25">
      <c r="B30" s="12"/>
    </row>
    <row r="31" spans="1:146" s="11" customFormat="1" ht="18" customHeight="1" x14ac:dyDescent="0.25">
      <c r="B31" s="12"/>
    </row>
    <row r="32" spans="1:146" s="11" customFormat="1" ht="18" customHeight="1" x14ac:dyDescent="0.25">
      <c r="B32" s="12"/>
    </row>
    <row r="33" spans="2:2" s="11" customFormat="1" ht="18" customHeight="1" x14ac:dyDescent="0.25">
      <c r="B33" s="12"/>
    </row>
    <row r="34" spans="2:2" s="11" customFormat="1" ht="18" customHeight="1" x14ac:dyDescent="0.25">
      <c r="B34" s="12"/>
    </row>
    <row r="35" spans="2:2" s="11" customFormat="1" ht="18" customHeight="1" x14ac:dyDescent="0.25">
      <c r="B35" s="12"/>
    </row>
    <row r="36" spans="2:2" s="11" customFormat="1" ht="18" customHeight="1" x14ac:dyDescent="0.25">
      <c r="B36" s="12"/>
    </row>
    <row r="37" spans="2:2" s="11" customFormat="1" ht="18" customHeight="1" x14ac:dyDescent="0.25">
      <c r="B37" s="12"/>
    </row>
    <row r="38" spans="2:2" s="11" customFormat="1" ht="18" customHeight="1" x14ac:dyDescent="0.25">
      <c r="B38" s="12"/>
    </row>
    <row r="39" spans="2:2" s="11" customFormat="1" ht="18" customHeight="1" x14ac:dyDescent="0.25">
      <c r="B39" s="12"/>
    </row>
    <row r="40" spans="2:2" s="11" customFormat="1" ht="18" customHeight="1" x14ac:dyDescent="0.25">
      <c r="B40" s="12"/>
    </row>
    <row r="41" spans="2:2" s="11" customFormat="1" ht="18" customHeight="1" x14ac:dyDescent="0.25">
      <c r="B41" s="12"/>
    </row>
    <row r="42" spans="2:2" s="11" customFormat="1" ht="18" customHeight="1" x14ac:dyDescent="0.25">
      <c r="B42" s="12"/>
    </row>
    <row r="43" spans="2:2" s="11" customFormat="1" ht="18" customHeight="1" x14ac:dyDescent="0.25">
      <c r="B43" s="12"/>
    </row>
    <row r="44" spans="2:2" s="11" customFormat="1" ht="18" customHeight="1" x14ac:dyDescent="0.25">
      <c r="B44" s="12"/>
    </row>
    <row r="45" spans="2:2" s="11" customFormat="1" ht="18" customHeight="1" x14ac:dyDescent="0.25">
      <c r="B45" s="12"/>
    </row>
    <row r="46" spans="2:2" s="11" customFormat="1" ht="18" customHeight="1" x14ac:dyDescent="0.25">
      <c r="B46" s="12"/>
    </row>
    <row r="47" spans="2:2" s="11" customFormat="1" ht="18" customHeight="1" x14ac:dyDescent="0.25">
      <c r="B47" s="12"/>
    </row>
    <row r="48" spans="2:2" s="11" customFormat="1" ht="18" customHeight="1" x14ac:dyDescent="0.25">
      <c r="B48" s="12"/>
    </row>
    <row r="49" spans="2:2" s="11" customFormat="1" ht="18" customHeight="1" x14ac:dyDescent="0.25">
      <c r="B49" s="12"/>
    </row>
    <row r="50" spans="2:2" s="11" customFormat="1" ht="18" customHeight="1" x14ac:dyDescent="0.25">
      <c r="B50" s="12"/>
    </row>
    <row r="51" spans="2:2" s="11" customFormat="1" ht="18" customHeight="1" x14ac:dyDescent="0.25">
      <c r="B51" s="12"/>
    </row>
    <row r="52" spans="2:2" s="11" customFormat="1" ht="18" customHeight="1" x14ac:dyDescent="0.25">
      <c r="B52" s="12"/>
    </row>
    <row r="53" spans="2:2" s="11" customFormat="1" ht="18" customHeight="1" x14ac:dyDescent="0.25">
      <c r="B53" s="12"/>
    </row>
    <row r="54" spans="2:2" s="11" customFormat="1" ht="18" customHeight="1" x14ac:dyDescent="0.25">
      <c r="B54" s="12"/>
    </row>
    <row r="55" spans="2:2" s="11" customFormat="1" ht="18" customHeight="1" x14ac:dyDescent="0.25">
      <c r="B55" s="12"/>
    </row>
    <row r="56" spans="2:2" s="11" customFormat="1" ht="18" customHeight="1" x14ac:dyDescent="0.25">
      <c r="B56" s="12"/>
    </row>
    <row r="57" spans="2:2" s="11" customFormat="1" ht="18" customHeight="1" x14ac:dyDescent="0.25">
      <c r="B57" s="12"/>
    </row>
    <row r="58" spans="2:2" s="11" customFormat="1" ht="18" customHeight="1" x14ac:dyDescent="0.25">
      <c r="B58" s="12"/>
    </row>
    <row r="59" spans="2:2" s="11" customFormat="1" ht="18" customHeight="1" x14ac:dyDescent="0.25">
      <c r="B59" s="12"/>
    </row>
    <row r="60" spans="2:2" s="11" customFormat="1" ht="18" customHeight="1" x14ac:dyDescent="0.25">
      <c r="B60" s="12"/>
    </row>
    <row r="61" spans="2:2" s="11" customFormat="1" ht="18" customHeight="1" x14ac:dyDescent="0.25">
      <c r="B61" s="12"/>
    </row>
    <row r="62" spans="2:2" s="11" customFormat="1" ht="18" customHeight="1" x14ac:dyDescent="0.25">
      <c r="B62" s="12"/>
    </row>
    <row r="63" spans="2:2" s="11" customFormat="1" ht="18" customHeight="1" x14ac:dyDescent="0.25">
      <c r="B63" s="12"/>
    </row>
    <row r="64" spans="2:2" s="11" customFormat="1" ht="18" customHeight="1" x14ac:dyDescent="0.25">
      <c r="B64" s="12"/>
    </row>
    <row r="65" spans="2:2" s="11" customFormat="1" ht="18" customHeight="1" x14ac:dyDescent="0.25">
      <c r="B65" s="12"/>
    </row>
    <row r="66" spans="2:2" s="11" customFormat="1" ht="18" customHeight="1" x14ac:dyDescent="0.25">
      <c r="B66" s="12"/>
    </row>
    <row r="67" spans="2:2" s="11" customFormat="1" ht="18" customHeight="1" x14ac:dyDescent="0.25">
      <c r="B67" s="12"/>
    </row>
    <row r="68" spans="2:2" s="11" customFormat="1" ht="18" customHeight="1" x14ac:dyDescent="0.25">
      <c r="B68" s="12"/>
    </row>
    <row r="69" spans="2:2" s="11" customFormat="1" ht="18" customHeight="1" x14ac:dyDescent="0.25">
      <c r="B69" s="12"/>
    </row>
    <row r="70" spans="2:2" s="11" customFormat="1" ht="18" customHeight="1" x14ac:dyDescent="0.25">
      <c r="B70" s="12"/>
    </row>
    <row r="71" spans="2:2" s="11" customFormat="1" ht="18" customHeight="1" x14ac:dyDescent="0.25">
      <c r="B71" s="12"/>
    </row>
    <row r="72" spans="2:2" s="11" customFormat="1" ht="18" customHeight="1" x14ac:dyDescent="0.25">
      <c r="B72" s="12"/>
    </row>
    <row r="73" spans="2:2" s="11" customFormat="1" ht="18" customHeight="1" x14ac:dyDescent="0.25">
      <c r="B73" s="12"/>
    </row>
    <row r="74" spans="2:2" s="11" customFormat="1" ht="18" customHeight="1" x14ac:dyDescent="0.25">
      <c r="B74" s="12"/>
    </row>
    <row r="75" spans="2:2" s="11" customFormat="1" ht="18" customHeight="1" x14ac:dyDescent="0.25">
      <c r="B75" s="12"/>
    </row>
    <row r="76" spans="2:2" s="11" customFormat="1" ht="18" customHeight="1" x14ac:dyDescent="0.25">
      <c r="B76" s="12"/>
    </row>
    <row r="77" spans="2:2" s="11" customFormat="1" ht="18" customHeight="1" x14ac:dyDescent="0.25">
      <c r="B77" s="12"/>
    </row>
    <row r="78" spans="2:2" s="11" customFormat="1" ht="18" customHeight="1" x14ac:dyDescent="0.25">
      <c r="B78" s="12"/>
    </row>
    <row r="79" spans="2:2" s="11" customFormat="1" ht="18" customHeight="1" x14ac:dyDescent="0.25">
      <c r="B79" s="12"/>
    </row>
    <row r="80" spans="2:2" s="11" customFormat="1" ht="18" customHeight="1" x14ac:dyDescent="0.25">
      <c r="B80" s="12"/>
    </row>
    <row r="81" spans="2:2" s="11" customFormat="1" ht="18" customHeight="1" x14ac:dyDescent="0.25">
      <c r="B81" s="12"/>
    </row>
    <row r="82" spans="2:2" s="11" customFormat="1" ht="18" customHeight="1" x14ac:dyDescent="0.25">
      <c r="B82" s="12"/>
    </row>
    <row r="83" spans="2:2" s="11" customFormat="1" ht="18" customHeight="1" x14ac:dyDescent="0.25">
      <c r="B83" s="12"/>
    </row>
    <row r="84" spans="2:2" s="11" customFormat="1" ht="18" customHeight="1" x14ac:dyDescent="0.25">
      <c r="B84" s="12"/>
    </row>
    <row r="85" spans="2:2" s="11" customFormat="1" ht="18" customHeight="1" x14ac:dyDescent="0.25">
      <c r="B85" s="12"/>
    </row>
    <row r="86" spans="2:2" s="11" customFormat="1" ht="18" customHeight="1" x14ac:dyDescent="0.25">
      <c r="B86" s="12"/>
    </row>
    <row r="87" spans="2:2" s="11" customFormat="1" ht="18" customHeight="1" x14ac:dyDescent="0.25">
      <c r="B87" s="12"/>
    </row>
    <row r="88" spans="2:2" s="11" customFormat="1" ht="18" customHeight="1" x14ac:dyDescent="0.25">
      <c r="B88" s="12"/>
    </row>
    <row r="89" spans="2:2" s="11" customFormat="1" ht="18" customHeight="1" x14ac:dyDescent="0.25">
      <c r="B89" s="12"/>
    </row>
    <row r="90" spans="2:2" s="11" customFormat="1" ht="18" customHeight="1" x14ac:dyDescent="0.25">
      <c r="B90" s="12"/>
    </row>
    <row r="91" spans="2:2" s="11" customFormat="1" ht="18" customHeight="1" x14ac:dyDescent="0.25">
      <c r="B91" s="12"/>
    </row>
    <row r="92" spans="2:2" s="11" customFormat="1" ht="18" customHeight="1" x14ac:dyDescent="0.25">
      <c r="B92" s="12"/>
    </row>
    <row r="93" spans="2:2" s="11" customFormat="1" ht="18" customHeight="1" x14ac:dyDescent="0.25">
      <c r="B93" s="12"/>
    </row>
    <row r="94" spans="2:2" s="11" customFormat="1" ht="18" customHeight="1" x14ac:dyDescent="0.25">
      <c r="B94" s="12"/>
    </row>
    <row r="95" spans="2:2" s="11" customFormat="1" ht="18" customHeight="1" x14ac:dyDescent="0.25">
      <c r="B95" s="12"/>
    </row>
    <row r="96" spans="2:2" s="11" customFormat="1" ht="18" customHeight="1" x14ac:dyDescent="0.25">
      <c r="B96" s="12"/>
    </row>
    <row r="97" spans="2:2" s="11" customFormat="1" ht="18" customHeight="1" x14ac:dyDescent="0.25">
      <c r="B97" s="12"/>
    </row>
    <row r="98" spans="2:2" s="11" customFormat="1" ht="18" customHeight="1" x14ac:dyDescent="0.25">
      <c r="B98" s="12"/>
    </row>
    <row r="99" spans="2:2" s="11" customFormat="1" ht="18" customHeight="1" x14ac:dyDescent="0.25">
      <c r="B99" s="12"/>
    </row>
    <row r="100" spans="2:2" s="11" customFormat="1" ht="18" customHeight="1" x14ac:dyDescent="0.25">
      <c r="B100" s="12"/>
    </row>
    <row r="101" spans="2:2" s="11" customFormat="1" ht="18" customHeight="1" x14ac:dyDescent="0.25">
      <c r="B101" s="12"/>
    </row>
    <row r="102" spans="2:2" s="11" customFormat="1" ht="18" customHeight="1" x14ac:dyDescent="0.25">
      <c r="B102" s="12"/>
    </row>
    <row r="103" spans="2:2" s="11" customFormat="1" ht="18" customHeight="1" x14ac:dyDescent="0.25">
      <c r="B103" s="12"/>
    </row>
    <row r="104" spans="2:2" s="11" customFormat="1" ht="18" customHeight="1" x14ac:dyDescent="0.25">
      <c r="B104" s="12"/>
    </row>
    <row r="105" spans="2:2" s="11" customFormat="1" ht="18" customHeight="1" x14ac:dyDescent="0.25">
      <c r="B105" s="12"/>
    </row>
    <row r="106" spans="2:2" s="11" customFormat="1" ht="18" customHeight="1" x14ac:dyDescent="0.25">
      <c r="B106" s="12"/>
    </row>
    <row r="107" spans="2:2" s="11" customFormat="1" ht="18" customHeight="1" x14ac:dyDescent="0.25">
      <c r="B107" s="12"/>
    </row>
    <row r="108" spans="2:2" s="11" customFormat="1" ht="18" customHeight="1" x14ac:dyDescent="0.25">
      <c r="B108" s="12"/>
    </row>
    <row r="109" spans="2:2" s="11" customFormat="1" ht="18" customHeight="1" x14ac:dyDescent="0.25">
      <c r="B109" s="12"/>
    </row>
    <row r="110" spans="2:2" s="11" customFormat="1" ht="18" customHeight="1" x14ac:dyDescent="0.25">
      <c r="B110" s="12"/>
    </row>
    <row r="111" spans="2:2" s="11" customFormat="1" ht="18" customHeight="1" x14ac:dyDescent="0.25">
      <c r="B111" s="12"/>
    </row>
    <row r="112" spans="2:2" s="11" customFormat="1" ht="18" customHeight="1" x14ac:dyDescent="0.25">
      <c r="B112" s="12"/>
    </row>
  </sheetData>
  <mergeCells count="4">
    <mergeCell ref="A3:C3"/>
    <mergeCell ref="A4:B4"/>
    <mergeCell ref="E5:F5"/>
    <mergeCell ref="E11:F11"/>
  </mergeCells>
  <phoneticPr fontId="3" type="noConversion"/>
  <pageMargins left="0.75" right="0.75" top="1" bottom="1" header="0.5" footer="0.5"/>
  <pageSetup orientation="portrait" horizontalDpi="4294967292" verticalDpi="429496729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12"/>
  <sheetViews>
    <sheetView workbookViewId="0">
      <selection activeCell="B40" sqref="B40"/>
    </sheetView>
  </sheetViews>
  <sheetFormatPr baseColWidth="10" defaultRowHeight="18" customHeight="1" x14ac:dyDescent="0.25"/>
  <cols>
    <col min="1" max="1" width="22.83203125" style="1" customWidth="1"/>
    <col min="2" max="2" width="35.6640625" style="2" bestFit="1" customWidth="1"/>
    <col min="3" max="3" width="23.6640625" style="1" bestFit="1" customWidth="1"/>
    <col min="4" max="4" width="23.6640625" style="1" customWidth="1"/>
    <col min="5" max="5" width="12.1640625" style="11" customWidth="1"/>
    <col min="6" max="7" width="10.83203125" style="11"/>
    <col min="8" max="16384" width="10.83203125" style="1"/>
  </cols>
  <sheetData>
    <row r="1" spans="1:7" s="11" customFormat="1" ht="18" customHeight="1" x14ac:dyDescent="0.25">
      <c r="A1" s="18" t="s">
        <v>97</v>
      </c>
      <c r="B1" s="19"/>
      <c r="C1" s="20"/>
      <c r="D1" s="20"/>
    </row>
    <row r="2" spans="1:7" s="11" customFormat="1" ht="18" customHeight="1" x14ac:dyDescent="0.25">
      <c r="A2" s="18"/>
      <c r="B2" s="19"/>
      <c r="C2" s="21"/>
      <c r="D2" s="21"/>
    </row>
    <row r="3" spans="1:7" s="11" customFormat="1" ht="23" customHeight="1" x14ac:dyDescent="0.4">
      <c r="A3" s="115" t="s">
        <v>62</v>
      </c>
      <c r="B3" s="115"/>
      <c r="C3" s="115"/>
      <c r="D3" s="115"/>
    </row>
    <row r="4" spans="1:7" s="11" customFormat="1" ht="18" customHeight="1" thickBot="1" x14ac:dyDescent="0.3">
      <c r="A4" s="108"/>
      <c r="B4" s="108"/>
      <c r="C4" s="46" t="s">
        <v>64</v>
      </c>
      <c r="D4" s="46" t="s">
        <v>65</v>
      </c>
      <c r="F4" s="105" t="s">
        <v>66</v>
      </c>
      <c r="G4" s="105"/>
    </row>
    <row r="5" spans="1:7" s="11" customFormat="1" ht="18" customHeight="1" thickBot="1" x14ac:dyDescent="0.3">
      <c r="A5" s="73" t="s">
        <v>51</v>
      </c>
      <c r="B5" s="74"/>
      <c r="C5" s="41">
        <f>'Transaction Record'!G7</f>
        <v>1000</v>
      </c>
      <c r="D5" s="41">
        <f>'Monthly Spending Plan'!$C$5</f>
        <v>10000</v>
      </c>
      <c r="F5" s="103" t="s">
        <v>33</v>
      </c>
      <c r="G5" s="104"/>
    </row>
    <row r="6" spans="1:7" s="11" customFormat="1" ht="18" customHeight="1" x14ac:dyDescent="0.25">
      <c r="A6" s="9"/>
      <c r="B6" s="10"/>
      <c r="C6" s="22"/>
      <c r="D6" s="22"/>
      <c r="F6" s="48" t="s">
        <v>34</v>
      </c>
      <c r="G6" s="49">
        <f>C24</f>
        <v>456</v>
      </c>
    </row>
    <row r="7" spans="1:7" s="11" customFormat="1" ht="18" customHeight="1" x14ac:dyDescent="0.25">
      <c r="A7" s="75" t="s">
        <v>91</v>
      </c>
      <c r="B7" s="66"/>
      <c r="C7" s="64"/>
      <c r="D7" s="64"/>
      <c r="F7" s="48" t="s">
        <v>35</v>
      </c>
      <c r="G7" s="49">
        <f>C8</f>
        <v>100</v>
      </c>
    </row>
    <row r="8" spans="1:7" s="11" customFormat="1" ht="18" customHeight="1" x14ac:dyDescent="0.25">
      <c r="A8" s="5" t="s">
        <v>59</v>
      </c>
      <c r="B8" s="6"/>
      <c r="C8" s="42">
        <f>'Transaction Record'!G8</f>
        <v>100</v>
      </c>
      <c r="D8" s="42">
        <f>'Monthly Spending Plan'!C8</f>
        <v>1000</v>
      </c>
      <c r="F8" s="48" t="s">
        <v>36</v>
      </c>
      <c r="G8" s="49">
        <f>C10</f>
        <v>100</v>
      </c>
    </row>
    <row r="9" spans="1:7" s="11" customFormat="1" ht="18" customHeight="1" x14ac:dyDescent="0.25">
      <c r="A9" s="7" t="s">
        <v>46</v>
      </c>
      <c r="B9" s="8"/>
      <c r="C9" s="44">
        <f>'Transaction Record'!G9</f>
        <v>100</v>
      </c>
      <c r="D9" s="44">
        <f>'Monthly Spending Plan'!C9</f>
        <v>2000</v>
      </c>
      <c r="F9" s="48" t="s">
        <v>37</v>
      </c>
      <c r="G9" s="49">
        <f>C9</f>
        <v>100</v>
      </c>
    </row>
    <row r="10" spans="1:7" s="11" customFormat="1" ht="18" customHeight="1" x14ac:dyDescent="0.25">
      <c r="A10" s="5" t="s">
        <v>47</v>
      </c>
      <c r="B10" s="6"/>
      <c r="C10" s="42">
        <f>'Transaction Record'!G10</f>
        <v>100</v>
      </c>
      <c r="D10" s="42">
        <f>'Monthly Spending Plan'!C10</f>
        <v>2000</v>
      </c>
      <c r="F10" s="48" t="s">
        <v>38</v>
      </c>
      <c r="G10" s="50">
        <f>C27+C29</f>
        <v>0</v>
      </c>
    </row>
    <row r="11" spans="1:7" s="11" customFormat="1" ht="18" customHeight="1" thickBot="1" x14ac:dyDescent="0.3">
      <c r="A11" s="7"/>
      <c r="B11" s="8" t="s">
        <v>93</v>
      </c>
      <c r="C11" s="45">
        <f>SUM(C8:C10)</f>
        <v>300</v>
      </c>
      <c r="D11" s="45">
        <f>SUM(D8:D10)</f>
        <v>5000</v>
      </c>
      <c r="F11" s="96" t="s">
        <v>39</v>
      </c>
      <c r="G11" s="97"/>
    </row>
    <row r="12" spans="1:7" s="11" customFormat="1" ht="18" customHeight="1" x14ac:dyDescent="0.25">
      <c r="A12" s="9"/>
      <c r="B12" s="26" t="s">
        <v>3</v>
      </c>
      <c r="C12" s="65">
        <f>C5-C11</f>
        <v>700</v>
      </c>
      <c r="D12" s="65">
        <f>D5-D11</f>
        <v>5000</v>
      </c>
      <c r="F12" s="48" t="s">
        <v>34</v>
      </c>
      <c r="G12" s="51">
        <f>C24/C5</f>
        <v>0.45600000000000002</v>
      </c>
    </row>
    <row r="13" spans="1:7" s="11" customFormat="1" ht="18" customHeight="1" x14ac:dyDescent="0.25">
      <c r="A13" s="75" t="s">
        <v>92</v>
      </c>
      <c r="B13" s="66"/>
      <c r="C13" s="64"/>
      <c r="D13" s="64"/>
      <c r="F13" s="48" t="s">
        <v>35</v>
      </c>
      <c r="G13" s="51">
        <f>C8/C5</f>
        <v>0.1</v>
      </c>
    </row>
    <row r="14" spans="1:7" s="11" customFormat="1" ht="18" customHeight="1" x14ac:dyDescent="0.25">
      <c r="A14" s="5" t="s">
        <v>4</v>
      </c>
      <c r="B14" s="6"/>
      <c r="C14" s="42">
        <f>'Transaction Record'!G11</f>
        <v>200</v>
      </c>
      <c r="D14" s="42">
        <f>'Monthly Spending Plan'!C14</f>
        <v>1500</v>
      </c>
      <c r="F14" s="48" t="s">
        <v>36</v>
      </c>
      <c r="G14" s="51">
        <f>C10/C5</f>
        <v>0.1</v>
      </c>
    </row>
    <row r="15" spans="1:7" s="11" customFormat="1" ht="18" customHeight="1" x14ac:dyDescent="0.25">
      <c r="A15" s="7" t="s">
        <v>5</v>
      </c>
      <c r="B15" s="8"/>
      <c r="C15" s="44">
        <f>'Transaction Record'!G12</f>
        <v>200</v>
      </c>
      <c r="D15" s="44">
        <f>'Monthly Spending Plan'!C15</f>
        <v>800</v>
      </c>
      <c r="F15" s="48" t="s">
        <v>37</v>
      </c>
      <c r="G15" s="51">
        <f>C9/C5</f>
        <v>0.1</v>
      </c>
    </row>
    <row r="16" spans="1:7" s="11" customFormat="1" ht="18" customHeight="1" thickBot="1" x14ac:dyDescent="0.3">
      <c r="A16" s="5" t="s">
        <v>6</v>
      </c>
      <c r="B16" s="6"/>
      <c r="C16" s="42">
        <f>'Transaction Record'!G13</f>
        <v>56</v>
      </c>
      <c r="D16" s="42">
        <f>'Monthly Spending Plan'!C16</f>
        <v>100</v>
      </c>
      <c r="F16" s="52" t="s">
        <v>38</v>
      </c>
      <c r="G16" s="53">
        <f>IF(C27+C25&lt;0,0,(C25+C27)/C5)</f>
        <v>0.24399999999999999</v>
      </c>
    </row>
    <row r="17" spans="1:7" s="11" customFormat="1" ht="18" customHeight="1" x14ac:dyDescent="0.25">
      <c r="A17" s="7" t="s">
        <v>7</v>
      </c>
      <c r="B17" s="8"/>
      <c r="C17" s="44">
        <f>'Transaction Record'!G14</f>
        <v>0</v>
      </c>
      <c r="D17" s="44">
        <f>'Monthly Spending Plan'!C17</f>
        <v>300</v>
      </c>
    </row>
    <row r="18" spans="1:7" s="11" customFormat="1" ht="18" customHeight="1" x14ac:dyDescent="0.25">
      <c r="A18" s="5" t="s">
        <v>8</v>
      </c>
      <c r="B18" s="6"/>
      <c r="C18" s="42">
        <f>'Transaction Record'!G15</f>
        <v>0</v>
      </c>
      <c r="D18" s="42">
        <f>'Monthly Spending Plan'!C18</f>
        <v>200</v>
      </c>
      <c r="F18" s="113" t="s">
        <v>96</v>
      </c>
      <c r="G18" s="113"/>
    </row>
    <row r="19" spans="1:7" s="11" customFormat="1" ht="18" customHeight="1" thickBot="1" x14ac:dyDescent="0.3">
      <c r="A19" s="7" t="s">
        <v>9</v>
      </c>
      <c r="B19" s="8"/>
      <c r="C19" s="44">
        <f>'Transaction Record'!G16</f>
        <v>0</v>
      </c>
      <c r="D19" s="44">
        <f>'Monthly Spending Plan'!C19</f>
        <v>500</v>
      </c>
      <c r="F19" s="114"/>
      <c r="G19" s="114"/>
    </row>
    <row r="20" spans="1:7" s="11" customFormat="1" ht="18" customHeight="1" x14ac:dyDescent="0.25">
      <c r="A20" s="5" t="s">
        <v>10</v>
      </c>
      <c r="B20" s="6"/>
      <c r="C20" s="42">
        <f>'Transaction Record'!G17</f>
        <v>0</v>
      </c>
      <c r="D20" s="42">
        <f>'Monthly Spending Plan'!C20</f>
        <v>800</v>
      </c>
      <c r="F20" s="103" t="s">
        <v>33</v>
      </c>
      <c r="G20" s="104"/>
    </row>
    <row r="21" spans="1:7" s="11" customFormat="1" ht="18" customHeight="1" x14ac:dyDescent="0.25">
      <c r="A21" s="7" t="s">
        <v>11</v>
      </c>
      <c r="B21" s="8"/>
      <c r="C21" s="44">
        <f>'Transaction Record'!G18</f>
        <v>0</v>
      </c>
      <c r="D21" s="44">
        <f>'Monthly Spending Plan'!C21</f>
        <v>500</v>
      </c>
      <c r="F21" s="48" t="s">
        <v>34</v>
      </c>
      <c r="G21" s="49">
        <f>C39</f>
        <v>0</v>
      </c>
    </row>
    <row r="22" spans="1:7" s="11" customFormat="1" ht="18" customHeight="1" x14ac:dyDescent="0.25">
      <c r="A22" s="5" t="s">
        <v>12</v>
      </c>
      <c r="B22" s="6"/>
      <c r="C22" s="42">
        <f>'Transaction Record'!G19</f>
        <v>0</v>
      </c>
      <c r="D22" s="42">
        <f>'Monthly Spending Plan'!C22</f>
        <v>100</v>
      </c>
      <c r="F22" s="48" t="s">
        <v>35</v>
      </c>
      <c r="G22" s="49">
        <f>C23</f>
        <v>0</v>
      </c>
    </row>
    <row r="23" spans="1:7" s="11" customFormat="1" ht="18" customHeight="1" x14ac:dyDescent="0.25">
      <c r="A23" s="7" t="s">
        <v>13</v>
      </c>
      <c r="B23" s="8"/>
      <c r="C23" s="44">
        <f>'Transaction Record'!G20</f>
        <v>0</v>
      </c>
      <c r="D23" s="44">
        <f>'Monthly Spending Plan'!C23</f>
        <v>100</v>
      </c>
      <c r="F23" s="48" t="s">
        <v>36</v>
      </c>
      <c r="G23" s="49">
        <f>C25</f>
        <v>244</v>
      </c>
    </row>
    <row r="24" spans="1:7" s="11" customFormat="1" ht="18" customHeight="1" thickBot="1" x14ac:dyDescent="0.3">
      <c r="A24" s="5"/>
      <c r="B24" s="6" t="s">
        <v>94</v>
      </c>
      <c r="C24" s="43">
        <f>SUM(C14:C23)</f>
        <v>456</v>
      </c>
      <c r="D24" s="43">
        <f>SUM(D14:D23)</f>
        <v>4900</v>
      </c>
      <c r="F24" s="48" t="s">
        <v>37</v>
      </c>
      <c r="G24" s="49">
        <f>C24</f>
        <v>456</v>
      </c>
    </row>
    <row r="25" spans="1:7" s="11" customFormat="1" ht="18" customHeight="1" thickBot="1" x14ac:dyDescent="0.3">
      <c r="A25" s="87" t="s">
        <v>15</v>
      </c>
      <c r="B25" s="74"/>
      <c r="C25" s="41">
        <f>C12-C24</f>
        <v>244</v>
      </c>
      <c r="D25" s="41">
        <f>D12-D24</f>
        <v>100</v>
      </c>
      <c r="F25" s="48" t="s">
        <v>38</v>
      </c>
      <c r="G25" s="50">
        <f>C42+C44</f>
        <v>0</v>
      </c>
    </row>
    <row r="26" spans="1:7" s="11" customFormat="1" ht="18" customHeight="1" x14ac:dyDescent="0.25">
      <c r="B26" s="12"/>
      <c r="C26" s="71"/>
      <c r="D26" s="71"/>
      <c r="F26" s="96" t="s">
        <v>39</v>
      </c>
      <c r="G26" s="97"/>
    </row>
    <row r="27" spans="1:7" s="11" customFormat="1" ht="18" customHeight="1" x14ac:dyDescent="0.25">
      <c r="A27" s="69"/>
      <c r="B27" s="70"/>
      <c r="C27" s="72"/>
      <c r="D27" s="72"/>
      <c r="F27" s="48" t="s">
        <v>34</v>
      </c>
      <c r="G27" s="51">
        <f>D24/D5</f>
        <v>0.49</v>
      </c>
    </row>
    <row r="28" spans="1:7" s="11" customFormat="1" ht="18" customHeight="1" x14ac:dyDescent="0.25">
      <c r="B28" s="12"/>
      <c r="C28" s="88"/>
      <c r="D28" s="88"/>
      <c r="F28" s="48" t="s">
        <v>35</v>
      </c>
      <c r="G28" s="51">
        <f>D8/D5</f>
        <v>0.1</v>
      </c>
    </row>
    <row r="29" spans="1:7" s="11" customFormat="1" ht="18" customHeight="1" x14ac:dyDescent="0.25">
      <c r="A29" s="69"/>
      <c r="B29" s="70"/>
      <c r="C29" s="72"/>
      <c r="D29" s="72"/>
      <c r="F29" s="48" t="s">
        <v>36</v>
      </c>
      <c r="G29" s="51">
        <f>D10/D5</f>
        <v>0.2</v>
      </c>
    </row>
    <row r="30" spans="1:7" s="11" customFormat="1" ht="18" customHeight="1" x14ac:dyDescent="0.25">
      <c r="B30" s="12"/>
      <c r="C30" s="68"/>
      <c r="D30" s="68"/>
      <c r="F30" s="48" t="s">
        <v>37</v>
      </c>
      <c r="G30" s="51">
        <f>D9/D5</f>
        <v>0.2</v>
      </c>
    </row>
    <row r="31" spans="1:7" s="11" customFormat="1" ht="18" customHeight="1" thickBot="1" x14ac:dyDescent="0.3">
      <c r="B31" s="12"/>
      <c r="C31" s="68"/>
      <c r="D31" s="68"/>
      <c r="F31" s="52" t="s">
        <v>38</v>
      </c>
      <c r="G31" s="53">
        <f>D25/D5</f>
        <v>0.01</v>
      </c>
    </row>
    <row r="32" spans="1:7" s="11" customFormat="1" ht="18" customHeight="1" x14ac:dyDescent="0.25">
      <c r="B32" s="12"/>
    </row>
    <row r="33" spans="2:2" s="11" customFormat="1" ht="18" customHeight="1" x14ac:dyDescent="0.25">
      <c r="B33" s="12"/>
    </row>
    <row r="34" spans="2:2" s="11" customFormat="1" ht="18" customHeight="1" x14ac:dyDescent="0.25">
      <c r="B34" s="12"/>
    </row>
    <row r="35" spans="2:2" s="11" customFormat="1" ht="18" customHeight="1" x14ac:dyDescent="0.25">
      <c r="B35" s="12"/>
    </row>
    <row r="36" spans="2:2" s="11" customFormat="1" ht="18" customHeight="1" x14ac:dyDescent="0.25">
      <c r="B36" s="12"/>
    </row>
    <row r="37" spans="2:2" s="11" customFormat="1" ht="18" customHeight="1" x14ac:dyDescent="0.25">
      <c r="B37" s="12"/>
    </row>
    <row r="38" spans="2:2" s="11" customFormat="1" ht="18" customHeight="1" x14ac:dyDescent="0.25">
      <c r="B38" s="12"/>
    </row>
    <row r="39" spans="2:2" s="11" customFormat="1" ht="18" customHeight="1" x14ac:dyDescent="0.25">
      <c r="B39" s="12"/>
    </row>
    <row r="40" spans="2:2" s="11" customFormat="1" ht="18" customHeight="1" x14ac:dyDescent="0.25">
      <c r="B40" s="12"/>
    </row>
    <row r="41" spans="2:2" s="11" customFormat="1" ht="18" customHeight="1" x14ac:dyDescent="0.25">
      <c r="B41" s="12"/>
    </row>
    <row r="42" spans="2:2" s="11" customFormat="1" ht="18" customHeight="1" x14ac:dyDescent="0.25">
      <c r="B42" s="12"/>
    </row>
    <row r="43" spans="2:2" s="11" customFormat="1" ht="18" customHeight="1" x14ac:dyDescent="0.25">
      <c r="B43" s="12"/>
    </row>
    <row r="44" spans="2:2" s="11" customFormat="1" ht="18" customHeight="1" x14ac:dyDescent="0.25">
      <c r="B44" s="12"/>
    </row>
    <row r="45" spans="2:2" s="11" customFormat="1" ht="18" customHeight="1" x14ac:dyDescent="0.25">
      <c r="B45" s="12"/>
    </row>
    <row r="46" spans="2:2" s="11" customFormat="1" ht="18" customHeight="1" x14ac:dyDescent="0.25">
      <c r="B46" s="12"/>
    </row>
    <row r="47" spans="2:2" s="11" customFormat="1" ht="18" customHeight="1" x14ac:dyDescent="0.25">
      <c r="B47" s="12"/>
    </row>
    <row r="48" spans="2:2" s="11" customFormat="1" ht="18" customHeight="1" x14ac:dyDescent="0.25">
      <c r="B48" s="12"/>
    </row>
    <row r="49" spans="2:2" s="11" customFormat="1" ht="18" customHeight="1" x14ac:dyDescent="0.25">
      <c r="B49" s="12"/>
    </row>
    <row r="50" spans="2:2" s="11" customFormat="1" ht="18" customHeight="1" x14ac:dyDescent="0.25">
      <c r="B50" s="12"/>
    </row>
    <row r="51" spans="2:2" s="11" customFormat="1" ht="18" customHeight="1" x14ac:dyDescent="0.25">
      <c r="B51" s="12"/>
    </row>
    <row r="52" spans="2:2" s="11" customFormat="1" ht="18" customHeight="1" x14ac:dyDescent="0.25">
      <c r="B52" s="12"/>
    </row>
    <row r="53" spans="2:2" s="11" customFormat="1" ht="18" customHeight="1" x14ac:dyDescent="0.25">
      <c r="B53" s="12"/>
    </row>
    <row r="54" spans="2:2" s="11" customFormat="1" ht="18" customHeight="1" x14ac:dyDescent="0.25">
      <c r="B54" s="12"/>
    </row>
    <row r="55" spans="2:2" s="11" customFormat="1" ht="18" customHeight="1" x14ac:dyDescent="0.25">
      <c r="B55" s="12"/>
    </row>
    <row r="56" spans="2:2" s="11" customFormat="1" ht="18" customHeight="1" x14ac:dyDescent="0.25">
      <c r="B56" s="12"/>
    </row>
    <row r="57" spans="2:2" s="11" customFormat="1" ht="18" customHeight="1" x14ac:dyDescent="0.25">
      <c r="B57" s="12"/>
    </row>
    <row r="58" spans="2:2" s="11" customFormat="1" ht="18" customHeight="1" x14ac:dyDescent="0.25">
      <c r="B58" s="12"/>
    </row>
    <row r="59" spans="2:2" s="11" customFormat="1" ht="18" customHeight="1" x14ac:dyDescent="0.25">
      <c r="B59" s="12"/>
    </row>
    <row r="60" spans="2:2" s="11" customFormat="1" ht="18" customHeight="1" x14ac:dyDescent="0.25">
      <c r="B60" s="12"/>
    </row>
    <row r="61" spans="2:2" s="11" customFormat="1" ht="18" customHeight="1" x14ac:dyDescent="0.25">
      <c r="B61" s="12"/>
    </row>
    <row r="62" spans="2:2" s="11" customFormat="1" ht="18" customHeight="1" x14ac:dyDescent="0.25">
      <c r="B62" s="12"/>
    </row>
    <row r="63" spans="2:2" s="11" customFormat="1" ht="18" customHeight="1" x14ac:dyDescent="0.25">
      <c r="B63" s="12"/>
    </row>
    <row r="64" spans="2:2" s="11" customFormat="1" ht="18" customHeight="1" x14ac:dyDescent="0.25">
      <c r="B64" s="12"/>
    </row>
    <row r="65" spans="2:2" s="11" customFormat="1" ht="18" customHeight="1" x14ac:dyDescent="0.25">
      <c r="B65" s="12"/>
    </row>
    <row r="66" spans="2:2" s="11" customFormat="1" ht="18" customHeight="1" x14ac:dyDescent="0.25">
      <c r="B66" s="12"/>
    </row>
    <row r="67" spans="2:2" s="11" customFormat="1" ht="18" customHeight="1" x14ac:dyDescent="0.25">
      <c r="B67" s="12"/>
    </row>
    <row r="68" spans="2:2" s="11" customFormat="1" ht="18" customHeight="1" x14ac:dyDescent="0.25">
      <c r="B68" s="12"/>
    </row>
    <row r="69" spans="2:2" s="11" customFormat="1" ht="18" customHeight="1" x14ac:dyDescent="0.25">
      <c r="B69" s="12"/>
    </row>
    <row r="70" spans="2:2" s="11" customFormat="1" ht="18" customHeight="1" x14ac:dyDescent="0.25">
      <c r="B70" s="12"/>
    </row>
    <row r="71" spans="2:2" s="11" customFormat="1" ht="18" customHeight="1" x14ac:dyDescent="0.25">
      <c r="B71" s="12"/>
    </row>
    <row r="72" spans="2:2" s="11" customFormat="1" ht="18" customHeight="1" x14ac:dyDescent="0.25">
      <c r="B72" s="12"/>
    </row>
    <row r="73" spans="2:2" s="11" customFormat="1" ht="18" customHeight="1" x14ac:dyDescent="0.25">
      <c r="B73" s="12"/>
    </row>
    <row r="74" spans="2:2" s="11" customFormat="1" ht="18" customHeight="1" x14ac:dyDescent="0.25">
      <c r="B74" s="12"/>
    </row>
    <row r="75" spans="2:2" s="11" customFormat="1" ht="18" customHeight="1" x14ac:dyDescent="0.25">
      <c r="B75" s="12"/>
    </row>
    <row r="76" spans="2:2" s="11" customFormat="1" ht="18" customHeight="1" x14ac:dyDescent="0.25">
      <c r="B76" s="12"/>
    </row>
    <row r="77" spans="2:2" s="11" customFormat="1" ht="18" customHeight="1" x14ac:dyDescent="0.25">
      <c r="B77" s="12"/>
    </row>
    <row r="78" spans="2:2" s="11" customFormat="1" ht="18" customHeight="1" x14ac:dyDescent="0.25">
      <c r="B78" s="12"/>
    </row>
    <row r="79" spans="2:2" s="11" customFormat="1" ht="18" customHeight="1" x14ac:dyDescent="0.25">
      <c r="B79" s="12"/>
    </row>
    <row r="80" spans="2:2" s="11" customFormat="1" ht="18" customHeight="1" x14ac:dyDescent="0.25">
      <c r="B80" s="12"/>
    </row>
    <row r="81" spans="2:2" s="11" customFormat="1" ht="18" customHeight="1" x14ac:dyDescent="0.25">
      <c r="B81" s="12"/>
    </row>
    <row r="82" spans="2:2" s="11" customFormat="1" ht="18" customHeight="1" x14ac:dyDescent="0.25">
      <c r="B82" s="12"/>
    </row>
    <row r="83" spans="2:2" s="11" customFormat="1" ht="18" customHeight="1" x14ac:dyDescent="0.25">
      <c r="B83" s="12"/>
    </row>
    <row r="84" spans="2:2" s="11" customFormat="1" ht="18" customHeight="1" x14ac:dyDescent="0.25">
      <c r="B84" s="12"/>
    </row>
    <row r="85" spans="2:2" s="11" customFormat="1" ht="18" customHeight="1" x14ac:dyDescent="0.25">
      <c r="B85" s="12"/>
    </row>
    <row r="86" spans="2:2" s="11" customFormat="1" ht="18" customHeight="1" x14ac:dyDescent="0.25">
      <c r="B86" s="12"/>
    </row>
    <row r="87" spans="2:2" s="11" customFormat="1" ht="18" customHeight="1" x14ac:dyDescent="0.25">
      <c r="B87" s="12"/>
    </row>
    <row r="88" spans="2:2" s="11" customFormat="1" ht="18" customHeight="1" x14ac:dyDescent="0.25">
      <c r="B88" s="12"/>
    </row>
    <row r="89" spans="2:2" s="11" customFormat="1" ht="18" customHeight="1" x14ac:dyDescent="0.25">
      <c r="B89" s="12"/>
    </row>
    <row r="90" spans="2:2" s="11" customFormat="1" ht="18" customHeight="1" x14ac:dyDescent="0.25">
      <c r="B90" s="12"/>
    </row>
    <row r="91" spans="2:2" s="11" customFormat="1" ht="18" customHeight="1" x14ac:dyDescent="0.25">
      <c r="B91" s="12"/>
    </row>
    <row r="92" spans="2:2" s="11" customFormat="1" ht="18" customHeight="1" x14ac:dyDescent="0.25">
      <c r="B92" s="12"/>
    </row>
    <row r="93" spans="2:2" s="11" customFormat="1" ht="18" customHeight="1" x14ac:dyDescent="0.25">
      <c r="B93" s="12"/>
    </row>
    <row r="94" spans="2:2" s="11" customFormat="1" ht="18" customHeight="1" x14ac:dyDescent="0.25">
      <c r="B94" s="12"/>
    </row>
    <row r="95" spans="2:2" s="11" customFormat="1" ht="18" customHeight="1" x14ac:dyDescent="0.25">
      <c r="B95" s="12"/>
    </row>
    <row r="96" spans="2:2" s="11" customFormat="1" ht="18" customHeight="1" x14ac:dyDescent="0.25">
      <c r="B96" s="12"/>
    </row>
    <row r="97" spans="2:2" s="11" customFormat="1" ht="18" customHeight="1" x14ac:dyDescent="0.25">
      <c r="B97" s="12"/>
    </row>
    <row r="98" spans="2:2" s="11" customFormat="1" ht="18" customHeight="1" x14ac:dyDescent="0.25">
      <c r="B98" s="12"/>
    </row>
    <row r="99" spans="2:2" s="11" customFormat="1" ht="18" customHeight="1" x14ac:dyDescent="0.25">
      <c r="B99" s="12"/>
    </row>
    <row r="100" spans="2:2" s="11" customFormat="1" ht="18" customHeight="1" x14ac:dyDescent="0.25">
      <c r="B100" s="12"/>
    </row>
    <row r="101" spans="2:2" s="11" customFormat="1" ht="18" customHeight="1" x14ac:dyDescent="0.25">
      <c r="B101" s="12"/>
    </row>
    <row r="102" spans="2:2" s="11" customFormat="1" ht="18" customHeight="1" x14ac:dyDescent="0.25">
      <c r="B102" s="12"/>
    </row>
    <row r="103" spans="2:2" s="11" customFormat="1" ht="18" customHeight="1" x14ac:dyDescent="0.25">
      <c r="B103" s="12"/>
    </row>
    <row r="104" spans="2:2" s="11" customFormat="1" ht="18" customHeight="1" x14ac:dyDescent="0.25">
      <c r="B104" s="12"/>
    </row>
    <row r="105" spans="2:2" s="11" customFormat="1" ht="18" customHeight="1" x14ac:dyDescent="0.25">
      <c r="B105" s="12"/>
    </row>
    <row r="106" spans="2:2" s="11" customFormat="1" ht="18" customHeight="1" x14ac:dyDescent="0.25">
      <c r="B106" s="12"/>
    </row>
    <row r="107" spans="2:2" s="11" customFormat="1" ht="18" customHeight="1" x14ac:dyDescent="0.25">
      <c r="B107" s="12"/>
    </row>
    <row r="108" spans="2:2" s="11" customFormat="1" ht="18" customHeight="1" x14ac:dyDescent="0.25">
      <c r="B108" s="12"/>
    </row>
    <row r="109" spans="2:2" s="11" customFormat="1" ht="18" customHeight="1" x14ac:dyDescent="0.25">
      <c r="B109" s="12"/>
    </row>
    <row r="110" spans="2:2" s="11" customFormat="1" ht="18" customHeight="1" x14ac:dyDescent="0.25">
      <c r="B110" s="12"/>
    </row>
    <row r="111" spans="2:2" s="11" customFormat="1" ht="18" customHeight="1" x14ac:dyDescent="0.25">
      <c r="B111" s="12"/>
    </row>
    <row r="112" spans="2:2" s="11" customFormat="1" ht="18" customHeight="1" x14ac:dyDescent="0.25">
      <c r="B112" s="12"/>
    </row>
  </sheetData>
  <mergeCells count="8">
    <mergeCell ref="F20:G20"/>
    <mergeCell ref="F26:G26"/>
    <mergeCell ref="F18:G19"/>
    <mergeCell ref="A3:D3"/>
    <mergeCell ref="A4:B4"/>
    <mergeCell ref="F4:G4"/>
    <mergeCell ref="F5:G5"/>
    <mergeCell ref="F11:G11"/>
  </mergeCells>
  <pageMargins left="0.75" right="0.75" top="1" bottom="1" header="0.5" footer="0.5"/>
  <pageSetup orientation="portrait" horizontalDpi="4294967292" verticalDpi="4294967292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55"/>
  <sheetViews>
    <sheetView tabSelected="1" workbookViewId="0">
      <selection activeCell="A8" sqref="A8"/>
    </sheetView>
  </sheetViews>
  <sheetFormatPr baseColWidth="10" defaultRowHeight="18" customHeight="1" x14ac:dyDescent="0.25"/>
  <cols>
    <col min="1" max="1" width="3.5" style="1" customWidth="1"/>
    <col min="2" max="2" width="47" style="2" customWidth="1"/>
    <col min="3" max="3" width="11.83203125" style="2" customWidth="1"/>
    <col min="4" max="4" width="32.5" style="1" customWidth="1"/>
    <col min="5" max="5" width="12.1640625" style="1" customWidth="1"/>
    <col min="6" max="16384" width="10.83203125" style="1"/>
  </cols>
  <sheetData>
    <row r="1" spans="1:4" ht="18" customHeight="1" x14ac:dyDescent="0.25">
      <c r="A1" s="18" t="s">
        <v>89</v>
      </c>
      <c r="B1" s="19"/>
      <c r="C1" s="19"/>
      <c r="D1" s="20"/>
    </row>
    <row r="2" spans="1:4" ht="18" customHeight="1" x14ac:dyDescent="0.25">
      <c r="A2" s="18"/>
      <c r="B2" s="19"/>
      <c r="C2" s="19"/>
      <c r="D2" s="21"/>
    </row>
    <row r="3" spans="1:4" ht="23" customHeight="1" x14ac:dyDescent="0.4">
      <c r="A3" s="107" t="s">
        <v>62</v>
      </c>
      <c r="B3" s="107"/>
      <c r="C3" s="107"/>
      <c r="D3" s="107"/>
    </row>
    <row r="4" spans="1:4" ht="19" thickBot="1" x14ac:dyDescent="0.3">
      <c r="A4" s="108"/>
      <c r="B4" s="108"/>
      <c r="C4" s="29"/>
      <c r="D4" s="54" t="s">
        <v>67</v>
      </c>
    </row>
    <row r="5" spans="1:4" ht="18" customHeight="1" thickBot="1" x14ac:dyDescent="0.3">
      <c r="A5" s="3" t="s">
        <v>51</v>
      </c>
      <c r="B5" s="4"/>
      <c r="C5" s="4"/>
      <c r="D5" s="41"/>
    </row>
    <row r="6" spans="1:4" ht="18" customHeight="1" x14ac:dyDescent="0.25">
      <c r="A6" s="9"/>
      <c r="B6" s="10"/>
      <c r="C6" s="10"/>
      <c r="D6" s="22"/>
    </row>
    <row r="7" spans="1:4" ht="18" customHeight="1" x14ac:dyDescent="0.25">
      <c r="A7" s="62" t="s">
        <v>98</v>
      </c>
      <c r="B7" s="63"/>
      <c r="C7" s="63"/>
      <c r="D7" s="64"/>
    </row>
    <row r="8" spans="1:4" s="11" customFormat="1" ht="18" customHeight="1" thickBot="1" x14ac:dyDescent="0.3">
      <c r="A8" s="55" t="s">
        <v>59</v>
      </c>
      <c r="B8" s="59"/>
      <c r="C8" s="59" t="s">
        <v>88</v>
      </c>
      <c r="D8" s="67">
        <f>SUM(D9:D11)</f>
        <v>0</v>
      </c>
    </row>
    <row r="9" spans="1:4" s="11" customFormat="1" ht="18" customHeight="1" x14ac:dyDescent="0.25">
      <c r="A9" s="55"/>
      <c r="B9" s="27" t="s">
        <v>18</v>
      </c>
      <c r="C9" s="27"/>
      <c r="D9" s="47"/>
    </row>
    <row r="10" spans="1:4" s="11" customFormat="1" ht="18" customHeight="1" x14ac:dyDescent="0.25">
      <c r="A10" s="55"/>
      <c r="B10" s="27" t="s">
        <v>84</v>
      </c>
      <c r="C10" s="27"/>
      <c r="D10" s="47"/>
    </row>
    <row r="11" spans="1:4" s="11" customFormat="1" ht="18" customHeight="1" thickBot="1" x14ac:dyDescent="0.3">
      <c r="A11" s="55"/>
      <c r="B11" s="27" t="s">
        <v>85</v>
      </c>
      <c r="C11" s="27"/>
      <c r="D11" s="47"/>
    </row>
    <row r="12" spans="1:4" s="11" customFormat="1" ht="18" customHeight="1" thickBot="1" x14ac:dyDescent="0.3">
      <c r="A12" s="56" t="s">
        <v>46</v>
      </c>
      <c r="B12" s="8"/>
      <c r="C12" s="60" t="s">
        <v>88</v>
      </c>
      <c r="D12" s="58">
        <f>'Transaction Record'!H9</f>
        <v>0</v>
      </c>
    </row>
    <row r="13" spans="1:4" s="11" customFormat="1" ht="18" customHeight="1" thickBot="1" x14ac:dyDescent="0.3">
      <c r="A13" s="55" t="s">
        <v>47</v>
      </c>
      <c r="B13" s="6"/>
      <c r="C13" s="59" t="s">
        <v>88</v>
      </c>
      <c r="D13" s="57">
        <f>SUM(D14:D17)</f>
        <v>0</v>
      </c>
    </row>
    <row r="14" spans="1:4" s="11" customFormat="1" ht="18" customHeight="1" x14ac:dyDescent="0.25">
      <c r="A14" s="5"/>
      <c r="B14" s="27" t="s">
        <v>86</v>
      </c>
      <c r="C14" s="27"/>
      <c r="D14" s="23"/>
    </row>
    <row r="15" spans="1:4" s="11" customFormat="1" ht="18" customHeight="1" x14ac:dyDescent="0.25">
      <c r="A15" s="5"/>
      <c r="B15" s="27" t="s">
        <v>87</v>
      </c>
      <c r="C15" s="27"/>
      <c r="D15" s="23"/>
    </row>
    <row r="16" spans="1:4" s="11" customFormat="1" ht="18" customHeight="1" x14ac:dyDescent="0.25">
      <c r="A16" s="5"/>
      <c r="B16" s="27" t="s">
        <v>17</v>
      </c>
      <c r="C16" s="27"/>
      <c r="D16" s="23"/>
    </row>
    <row r="17" spans="1:4" s="11" customFormat="1" ht="18" customHeight="1" x14ac:dyDescent="0.25">
      <c r="A17" s="5"/>
      <c r="B17" s="27" t="s">
        <v>17</v>
      </c>
      <c r="C17" s="27"/>
      <c r="D17" s="23"/>
    </row>
    <row r="18" spans="1:4" s="11" customFormat="1" ht="18" customHeight="1" thickBot="1" x14ac:dyDescent="0.3">
      <c r="A18" s="7"/>
      <c r="B18" s="8" t="s">
        <v>2</v>
      </c>
      <c r="C18" s="8"/>
      <c r="D18" s="45">
        <f>D13+D12+D8</f>
        <v>0</v>
      </c>
    </row>
    <row r="19" spans="1:4" s="11" customFormat="1" ht="18" customHeight="1" thickBot="1" x14ac:dyDescent="0.3">
      <c r="A19" s="9"/>
      <c r="B19" s="26" t="s">
        <v>3</v>
      </c>
      <c r="C19" s="26"/>
      <c r="D19" s="24">
        <f>D5+D18</f>
        <v>0</v>
      </c>
    </row>
    <row r="20" spans="1:4" s="11" customFormat="1" ht="18" customHeight="1" thickBot="1" x14ac:dyDescent="0.3">
      <c r="A20" s="3" t="s">
        <v>52</v>
      </c>
      <c r="B20" s="63"/>
      <c r="C20" s="63"/>
      <c r="D20" s="64"/>
    </row>
    <row r="21" spans="1:4" s="11" customFormat="1" ht="18" customHeight="1" thickBot="1" x14ac:dyDescent="0.3">
      <c r="A21" s="55" t="s">
        <v>4</v>
      </c>
      <c r="B21" s="6"/>
      <c r="C21" s="59" t="s">
        <v>88</v>
      </c>
      <c r="D21" s="57">
        <f>SUM(D22:D29)</f>
        <v>0</v>
      </c>
    </row>
    <row r="22" spans="1:4" s="11" customFormat="1" ht="18" customHeight="1" x14ac:dyDescent="0.25">
      <c r="A22" s="55"/>
      <c r="B22" s="27" t="s">
        <v>19</v>
      </c>
      <c r="C22" s="27"/>
      <c r="D22" s="47"/>
    </row>
    <row r="23" spans="1:4" s="11" customFormat="1" ht="18" customHeight="1" x14ac:dyDescent="0.25">
      <c r="A23" s="55"/>
      <c r="B23" s="27" t="s">
        <v>10</v>
      </c>
      <c r="C23" s="27"/>
      <c r="D23" s="47"/>
    </row>
    <row r="24" spans="1:4" s="11" customFormat="1" ht="18" customHeight="1" x14ac:dyDescent="0.25">
      <c r="A24" s="55"/>
      <c r="B24" s="27" t="s">
        <v>20</v>
      </c>
      <c r="C24" s="27"/>
      <c r="D24" s="47"/>
    </row>
    <row r="25" spans="1:4" s="11" customFormat="1" ht="18" customHeight="1" x14ac:dyDescent="0.25">
      <c r="A25" s="55"/>
      <c r="B25" s="27" t="s">
        <v>68</v>
      </c>
      <c r="C25" s="27"/>
      <c r="D25" s="47"/>
    </row>
    <row r="26" spans="1:4" s="11" customFormat="1" ht="18" customHeight="1" x14ac:dyDescent="0.25">
      <c r="A26" s="55"/>
      <c r="B26" s="27" t="s">
        <v>21</v>
      </c>
      <c r="C26" s="27"/>
      <c r="D26" s="47"/>
    </row>
    <row r="27" spans="1:4" s="11" customFormat="1" ht="18" customHeight="1" x14ac:dyDescent="0.25">
      <c r="A27" s="55"/>
      <c r="B27" s="27" t="s">
        <v>24</v>
      </c>
      <c r="C27" s="27"/>
      <c r="D27" s="47"/>
    </row>
    <row r="28" spans="1:4" s="11" customFormat="1" ht="18" customHeight="1" x14ac:dyDescent="0.25">
      <c r="A28" s="55"/>
      <c r="B28" s="27" t="s">
        <v>23</v>
      </c>
      <c r="C28" s="27"/>
      <c r="D28" s="47"/>
    </row>
    <row r="29" spans="1:4" s="11" customFormat="1" ht="18" customHeight="1" thickBot="1" x14ac:dyDescent="0.3">
      <c r="A29" s="55"/>
      <c r="B29" s="27" t="s">
        <v>22</v>
      </c>
      <c r="C29" s="27"/>
      <c r="D29" s="47"/>
    </row>
    <row r="30" spans="1:4" s="11" customFormat="1" ht="18" customHeight="1" thickBot="1" x14ac:dyDescent="0.3">
      <c r="A30" s="56" t="s">
        <v>5</v>
      </c>
      <c r="B30" s="8"/>
      <c r="C30" s="60" t="s">
        <v>88</v>
      </c>
      <c r="D30" s="58">
        <f>SUM(D31:D32)</f>
        <v>0</v>
      </c>
    </row>
    <row r="31" spans="1:4" s="11" customFormat="1" ht="18" customHeight="1" x14ac:dyDescent="0.25">
      <c r="A31" s="56"/>
      <c r="B31" s="28" t="s">
        <v>69</v>
      </c>
      <c r="C31" s="28"/>
      <c r="D31" s="47"/>
    </row>
    <row r="32" spans="1:4" s="11" customFormat="1" ht="18" customHeight="1" thickBot="1" x14ac:dyDescent="0.3">
      <c r="A32" s="56"/>
      <c r="B32" s="28" t="s">
        <v>70</v>
      </c>
      <c r="C32" s="28"/>
      <c r="D32" s="47"/>
    </row>
    <row r="33" spans="1:4" s="11" customFormat="1" ht="18" customHeight="1" thickBot="1" x14ac:dyDescent="0.3">
      <c r="A33" s="55" t="s">
        <v>6</v>
      </c>
      <c r="B33" s="6"/>
      <c r="C33" s="59" t="s">
        <v>88</v>
      </c>
      <c r="D33" s="57">
        <f>'Transaction Record'!H13</f>
        <v>0</v>
      </c>
    </row>
    <row r="34" spans="1:4" s="11" customFormat="1" ht="18" customHeight="1" thickBot="1" x14ac:dyDescent="0.3">
      <c r="A34" s="56" t="s">
        <v>7</v>
      </c>
      <c r="B34" s="8"/>
      <c r="C34" s="60" t="s">
        <v>88</v>
      </c>
      <c r="D34" s="58">
        <f>SUM(D35:D39)</f>
        <v>0</v>
      </c>
    </row>
    <row r="35" spans="1:4" s="11" customFormat="1" ht="18" customHeight="1" x14ac:dyDescent="0.25">
      <c r="A35" s="56"/>
      <c r="B35" s="28" t="s">
        <v>10</v>
      </c>
      <c r="C35" s="28"/>
      <c r="D35" s="47"/>
    </row>
    <row r="36" spans="1:4" s="11" customFormat="1" ht="18" customHeight="1" x14ac:dyDescent="0.25">
      <c r="A36" s="56"/>
      <c r="B36" s="28" t="s">
        <v>71</v>
      </c>
      <c r="C36" s="28"/>
      <c r="D36" s="47"/>
    </row>
    <row r="37" spans="1:4" s="11" customFormat="1" ht="18" customHeight="1" x14ac:dyDescent="0.25">
      <c r="A37" s="56"/>
      <c r="B37" s="28" t="s">
        <v>25</v>
      </c>
      <c r="C37" s="28"/>
      <c r="D37" s="47"/>
    </row>
    <row r="38" spans="1:4" s="11" customFormat="1" ht="18" customHeight="1" x14ac:dyDescent="0.25">
      <c r="A38" s="56"/>
      <c r="B38" s="28" t="s">
        <v>26</v>
      </c>
      <c r="C38" s="28"/>
      <c r="D38" s="47"/>
    </row>
    <row r="39" spans="1:4" s="11" customFormat="1" ht="18" customHeight="1" thickBot="1" x14ac:dyDescent="0.3">
      <c r="A39" s="56"/>
      <c r="B39" s="28" t="s">
        <v>72</v>
      </c>
      <c r="C39" s="28"/>
      <c r="D39" s="47"/>
    </row>
    <row r="40" spans="1:4" s="11" customFormat="1" ht="18" customHeight="1" thickBot="1" x14ac:dyDescent="0.3">
      <c r="A40" s="55" t="s">
        <v>8</v>
      </c>
      <c r="B40" s="6"/>
      <c r="C40" s="59" t="s">
        <v>88</v>
      </c>
      <c r="D40" s="57">
        <f>SUM(D41:D44)</f>
        <v>0</v>
      </c>
    </row>
    <row r="41" spans="1:4" s="11" customFormat="1" ht="18" customHeight="1" x14ac:dyDescent="0.25">
      <c r="A41" s="55"/>
      <c r="B41" s="27" t="s">
        <v>27</v>
      </c>
      <c r="C41" s="27"/>
      <c r="D41" s="47"/>
    </row>
    <row r="42" spans="1:4" s="11" customFormat="1" ht="18" customHeight="1" x14ac:dyDescent="0.25">
      <c r="A42" s="55"/>
      <c r="B42" s="27" t="s">
        <v>28</v>
      </c>
      <c r="C42" s="27"/>
      <c r="D42" s="47"/>
    </row>
    <row r="43" spans="1:4" s="11" customFormat="1" ht="18" customHeight="1" x14ac:dyDescent="0.25">
      <c r="A43" s="55"/>
      <c r="B43" s="27" t="s">
        <v>73</v>
      </c>
      <c r="C43" s="27"/>
      <c r="D43" s="47"/>
    </row>
    <row r="44" spans="1:4" s="11" customFormat="1" ht="18" customHeight="1" thickBot="1" x14ac:dyDescent="0.3">
      <c r="A44" s="55"/>
      <c r="B44" s="27" t="s">
        <v>74</v>
      </c>
      <c r="C44" s="27"/>
      <c r="D44" s="47"/>
    </row>
    <row r="45" spans="1:4" s="11" customFormat="1" ht="18" customHeight="1" thickBot="1" x14ac:dyDescent="0.3">
      <c r="A45" s="56" t="s">
        <v>9</v>
      </c>
      <c r="B45" s="8"/>
      <c r="C45" s="60" t="s">
        <v>88</v>
      </c>
      <c r="D45" s="58">
        <f>SUM(D46:D49)</f>
        <v>0</v>
      </c>
    </row>
    <row r="46" spans="1:4" s="11" customFormat="1" ht="18" customHeight="1" x14ac:dyDescent="0.25">
      <c r="A46" s="56"/>
      <c r="B46" s="28" t="s">
        <v>10</v>
      </c>
      <c r="C46" s="28"/>
      <c r="D46" s="47"/>
    </row>
    <row r="47" spans="1:4" s="11" customFormat="1" ht="18" customHeight="1" x14ac:dyDescent="0.25">
      <c r="A47" s="56"/>
      <c r="B47" s="28" t="s">
        <v>75</v>
      </c>
      <c r="C47" s="28"/>
      <c r="D47" s="47"/>
    </row>
    <row r="48" spans="1:4" s="11" customFormat="1" ht="18" customHeight="1" x14ac:dyDescent="0.25">
      <c r="A48" s="56"/>
      <c r="B48" s="28" t="s">
        <v>76</v>
      </c>
      <c r="C48" s="28"/>
      <c r="D48" s="47"/>
    </row>
    <row r="49" spans="1:4" s="11" customFormat="1" ht="18" customHeight="1" thickBot="1" x14ac:dyDescent="0.3">
      <c r="A49" s="56"/>
      <c r="B49" s="28" t="s">
        <v>17</v>
      </c>
      <c r="C49" s="28"/>
      <c r="D49" s="47"/>
    </row>
    <row r="50" spans="1:4" s="11" customFormat="1" ht="18" customHeight="1" thickBot="1" x14ac:dyDescent="0.3">
      <c r="A50" s="55" t="s">
        <v>10</v>
      </c>
      <c r="B50" s="6"/>
      <c r="C50" s="59" t="s">
        <v>88</v>
      </c>
      <c r="D50" s="57">
        <f>SUM(D51:D52)</f>
        <v>0</v>
      </c>
    </row>
    <row r="51" spans="1:4" s="11" customFormat="1" ht="18" customHeight="1" x14ac:dyDescent="0.25">
      <c r="A51" s="55"/>
      <c r="B51" s="27" t="s">
        <v>29</v>
      </c>
      <c r="C51" s="27"/>
      <c r="D51" s="47"/>
    </row>
    <row r="52" spans="1:4" s="11" customFormat="1" ht="18" customHeight="1" thickBot="1" x14ac:dyDescent="0.3">
      <c r="A52" s="55"/>
      <c r="B52" s="27" t="s">
        <v>30</v>
      </c>
      <c r="C52" s="27"/>
      <c r="D52" s="47"/>
    </row>
    <row r="53" spans="1:4" s="11" customFormat="1" ht="18" customHeight="1" thickBot="1" x14ac:dyDescent="0.3">
      <c r="A53" s="56" t="s">
        <v>11</v>
      </c>
      <c r="B53" s="8"/>
      <c r="C53" s="60" t="s">
        <v>88</v>
      </c>
      <c r="D53" s="58">
        <f>SUM(D54:D58)</f>
        <v>0</v>
      </c>
    </row>
    <row r="54" spans="1:4" s="11" customFormat="1" ht="18" customHeight="1" x14ac:dyDescent="0.25">
      <c r="A54" s="56"/>
      <c r="B54" s="28" t="s">
        <v>77</v>
      </c>
      <c r="C54" s="28"/>
      <c r="D54" s="47"/>
    </row>
    <row r="55" spans="1:4" s="11" customFormat="1" ht="18" customHeight="1" x14ac:dyDescent="0.25">
      <c r="A55" s="56"/>
      <c r="B55" s="28" t="s">
        <v>31</v>
      </c>
      <c r="C55" s="28"/>
      <c r="D55" s="47"/>
    </row>
    <row r="56" spans="1:4" s="11" customFormat="1" ht="18" customHeight="1" x14ac:dyDescent="0.25">
      <c r="A56" s="56"/>
      <c r="B56" s="28" t="s">
        <v>78</v>
      </c>
      <c r="C56" s="28"/>
      <c r="D56" s="47"/>
    </row>
    <row r="57" spans="1:4" s="11" customFormat="1" ht="18" customHeight="1" x14ac:dyDescent="0.25">
      <c r="A57" s="56"/>
      <c r="B57" s="28" t="s">
        <v>79</v>
      </c>
      <c r="C57" s="28"/>
      <c r="D57" s="47"/>
    </row>
    <row r="58" spans="1:4" s="11" customFormat="1" ht="18" customHeight="1" thickBot="1" x14ac:dyDescent="0.3">
      <c r="A58" s="56"/>
      <c r="B58" s="28" t="s">
        <v>17</v>
      </c>
      <c r="C58" s="28"/>
      <c r="D58" s="47"/>
    </row>
    <row r="59" spans="1:4" s="11" customFormat="1" ht="18" customHeight="1" thickBot="1" x14ac:dyDescent="0.3">
      <c r="A59" s="55" t="s">
        <v>12</v>
      </c>
      <c r="B59" s="6"/>
      <c r="C59" s="59" t="s">
        <v>88</v>
      </c>
      <c r="D59" s="57">
        <f>'Transaction Record'!H19</f>
        <v>0</v>
      </c>
    </row>
    <row r="60" spans="1:4" s="11" customFormat="1" ht="18" customHeight="1" thickBot="1" x14ac:dyDescent="0.3">
      <c r="A60" s="56" t="s">
        <v>13</v>
      </c>
      <c r="B60" s="8"/>
      <c r="C60" s="60" t="s">
        <v>88</v>
      </c>
      <c r="D60" s="58">
        <f>SUM(D61:D66)</f>
        <v>0</v>
      </c>
    </row>
    <row r="61" spans="1:4" s="11" customFormat="1" ht="18" customHeight="1" x14ac:dyDescent="0.25">
      <c r="A61" s="56"/>
      <c r="B61" s="28" t="s">
        <v>80</v>
      </c>
      <c r="C61" s="28"/>
      <c r="D61" s="23"/>
    </row>
    <row r="62" spans="1:4" s="11" customFormat="1" ht="18" customHeight="1" x14ac:dyDescent="0.25">
      <c r="A62" s="56"/>
      <c r="B62" s="28" t="s">
        <v>81</v>
      </c>
      <c r="C62" s="28"/>
      <c r="D62" s="23"/>
    </row>
    <row r="63" spans="1:4" s="11" customFormat="1" ht="18" customHeight="1" x14ac:dyDescent="0.25">
      <c r="A63" s="56"/>
      <c r="B63" s="28" t="s">
        <v>82</v>
      </c>
      <c r="C63" s="28"/>
      <c r="D63" s="23"/>
    </row>
    <row r="64" spans="1:4" s="11" customFormat="1" ht="18" customHeight="1" x14ac:dyDescent="0.25">
      <c r="A64" s="56"/>
      <c r="B64" s="28" t="s">
        <v>32</v>
      </c>
      <c r="C64" s="28"/>
      <c r="D64" s="23"/>
    </row>
    <row r="65" spans="1:4" s="11" customFormat="1" ht="18" customHeight="1" x14ac:dyDescent="0.25">
      <c r="A65" s="56"/>
      <c r="B65" s="28" t="s">
        <v>83</v>
      </c>
      <c r="C65" s="28"/>
      <c r="D65" s="23"/>
    </row>
    <row r="66" spans="1:4" s="11" customFormat="1" ht="18" customHeight="1" x14ac:dyDescent="0.25">
      <c r="A66" s="56"/>
      <c r="B66" s="28" t="s">
        <v>17</v>
      </c>
      <c r="C66" s="28"/>
      <c r="D66" s="23"/>
    </row>
    <row r="67" spans="1:4" s="11" customFormat="1" ht="18" customHeight="1" thickBot="1" x14ac:dyDescent="0.3">
      <c r="A67" s="5"/>
      <c r="B67" s="6" t="s">
        <v>14</v>
      </c>
      <c r="C67" s="6"/>
      <c r="D67" s="43">
        <f>D60+D59+D53+D50+D45+D40+D34+D33+D30+D21</f>
        <v>0</v>
      </c>
    </row>
    <row r="68" spans="1:4" s="11" customFormat="1" ht="18" customHeight="1" thickBot="1" x14ac:dyDescent="0.3">
      <c r="A68" s="3" t="s">
        <v>15</v>
      </c>
      <c r="B68" s="4"/>
      <c r="C68" s="4"/>
      <c r="D68" s="41">
        <f>D19-D67</f>
        <v>0</v>
      </c>
    </row>
    <row r="69" spans="1:4" s="11" customFormat="1" ht="18" customHeight="1" thickBot="1" x14ac:dyDescent="0.3">
      <c r="A69" s="9"/>
      <c r="B69" s="10"/>
      <c r="C69" s="10"/>
      <c r="D69" s="22"/>
    </row>
    <row r="70" spans="1:4" s="11" customFormat="1" ht="18" customHeight="1" thickBot="1" x14ac:dyDescent="0.3">
      <c r="A70" s="3" t="s">
        <v>50</v>
      </c>
      <c r="B70" s="4"/>
      <c r="C70" s="4"/>
      <c r="D70" s="41"/>
    </row>
    <row r="71" spans="1:4" s="11" customFormat="1" ht="18" customHeight="1" thickBot="1" x14ac:dyDescent="0.3">
      <c r="A71" s="9"/>
      <c r="B71" s="10"/>
      <c r="C71" s="10"/>
      <c r="D71" s="22"/>
    </row>
    <row r="72" spans="1:4" s="11" customFormat="1" ht="18" customHeight="1" thickBot="1" x14ac:dyDescent="0.3">
      <c r="A72" s="3"/>
      <c r="B72" s="4" t="s">
        <v>16</v>
      </c>
      <c r="C72" s="4"/>
      <c r="D72" s="41">
        <f>D68-D70</f>
        <v>0</v>
      </c>
    </row>
    <row r="73" spans="1:4" s="11" customFormat="1" ht="18" customHeight="1" x14ac:dyDescent="0.25">
      <c r="B73" s="12"/>
      <c r="C73" s="12"/>
    </row>
    <row r="74" spans="1:4" s="11" customFormat="1" ht="18" customHeight="1" x14ac:dyDescent="0.25">
      <c r="B74" s="12"/>
      <c r="C74" s="12"/>
    </row>
    <row r="75" spans="1:4" s="11" customFormat="1" ht="18" customHeight="1" x14ac:dyDescent="0.25">
      <c r="B75" s="12"/>
      <c r="C75" s="12"/>
    </row>
    <row r="76" spans="1:4" s="11" customFormat="1" ht="18" customHeight="1" x14ac:dyDescent="0.25">
      <c r="B76" s="12"/>
      <c r="C76" s="12"/>
    </row>
    <row r="77" spans="1:4" s="11" customFormat="1" ht="18" customHeight="1" x14ac:dyDescent="0.25">
      <c r="B77" s="12"/>
      <c r="C77" s="12"/>
    </row>
    <row r="78" spans="1:4" s="11" customFormat="1" ht="18" customHeight="1" x14ac:dyDescent="0.25">
      <c r="B78" s="12"/>
      <c r="C78" s="12"/>
    </row>
    <row r="79" spans="1:4" s="11" customFormat="1" ht="18" customHeight="1" x14ac:dyDescent="0.25">
      <c r="B79" s="12"/>
      <c r="C79" s="12"/>
    </row>
    <row r="80" spans="1:4" s="11" customFormat="1" ht="18" customHeight="1" x14ac:dyDescent="0.25">
      <c r="B80" s="12"/>
      <c r="C80" s="12"/>
    </row>
    <row r="81" spans="2:3" s="11" customFormat="1" ht="18" customHeight="1" x14ac:dyDescent="0.25">
      <c r="B81" s="12"/>
      <c r="C81" s="12"/>
    </row>
    <row r="82" spans="2:3" s="11" customFormat="1" ht="18" customHeight="1" x14ac:dyDescent="0.25">
      <c r="B82" s="12"/>
      <c r="C82" s="12"/>
    </row>
    <row r="83" spans="2:3" s="11" customFormat="1" ht="18" customHeight="1" x14ac:dyDescent="0.25">
      <c r="B83" s="12"/>
      <c r="C83" s="12"/>
    </row>
    <row r="84" spans="2:3" s="11" customFormat="1" ht="18" customHeight="1" x14ac:dyDescent="0.25">
      <c r="B84" s="12"/>
      <c r="C84" s="12"/>
    </row>
    <row r="85" spans="2:3" s="11" customFormat="1" ht="18" customHeight="1" x14ac:dyDescent="0.25">
      <c r="B85" s="12"/>
      <c r="C85" s="12"/>
    </row>
    <row r="86" spans="2:3" s="11" customFormat="1" ht="18" customHeight="1" x14ac:dyDescent="0.25">
      <c r="B86" s="12"/>
      <c r="C86" s="12"/>
    </row>
    <row r="87" spans="2:3" s="11" customFormat="1" ht="18" customHeight="1" x14ac:dyDescent="0.25">
      <c r="B87" s="12"/>
      <c r="C87" s="12"/>
    </row>
    <row r="88" spans="2:3" s="11" customFormat="1" ht="18" customHeight="1" x14ac:dyDescent="0.25">
      <c r="B88" s="12"/>
      <c r="C88" s="12"/>
    </row>
    <row r="89" spans="2:3" s="11" customFormat="1" ht="18" customHeight="1" x14ac:dyDescent="0.25">
      <c r="B89" s="12"/>
      <c r="C89" s="12"/>
    </row>
    <row r="90" spans="2:3" s="11" customFormat="1" ht="18" customHeight="1" x14ac:dyDescent="0.25">
      <c r="B90" s="12"/>
      <c r="C90" s="12"/>
    </row>
    <row r="91" spans="2:3" s="11" customFormat="1" ht="18" customHeight="1" x14ac:dyDescent="0.25">
      <c r="B91" s="12"/>
      <c r="C91" s="12"/>
    </row>
    <row r="92" spans="2:3" s="11" customFormat="1" ht="18" customHeight="1" x14ac:dyDescent="0.25">
      <c r="B92" s="12"/>
      <c r="C92" s="12"/>
    </row>
    <row r="93" spans="2:3" s="11" customFormat="1" ht="18" customHeight="1" x14ac:dyDescent="0.25">
      <c r="B93" s="12"/>
      <c r="C93" s="12"/>
    </row>
    <row r="94" spans="2:3" s="11" customFormat="1" ht="18" customHeight="1" x14ac:dyDescent="0.25">
      <c r="B94" s="12"/>
      <c r="C94" s="12"/>
    </row>
    <row r="95" spans="2:3" s="11" customFormat="1" ht="18" customHeight="1" x14ac:dyDescent="0.25">
      <c r="B95" s="12"/>
      <c r="C95" s="12"/>
    </row>
    <row r="96" spans="2:3" s="11" customFormat="1" ht="18" customHeight="1" x14ac:dyDescent="0.25">
      <c r="B96" s="12"/>
      <c r="C96" s="12"/>
    </row>
    <row r="97" spans="2:3" s="11" customFormat="1" ht="18" customHeight="1" x14ac:dyDescent="0.25">
      <c r="B97" s="12"/>
      <c r="C97" s="12"/>
    </row>
    <row r="98" spans="2:3" s="11" customFormat="1" ht="18" customHeight="1" x14ac:dyDescent="0.25">
      <c r="B98" s="12"/>
      <c r="C98" s="12"/>
    </row>
    <row r="99" spans="2:3" s="11" customFormat="1" ht="18" customHeight="1" x14ac:dyDescent="0.25">
      <c r="B99" s="12"/>
      <c r="C99" s="12"/>
    </row>
    <row r="100" spans="2:3" s="11" customFormat="1" ht="18" customHeight="1" x14ac:dyDescent="0.25">
      <c r="B100" s="12"/>
      <c r="C100" s="12"/>
    </row>
    <row r="101" spans="2:3" s="11" customFormat="1" ht="18" customHeight="1" x14ac:dyDescent="0.25">
      <c r="B101" s="12"/>
      <c r="C101" s="12"/>
    </row>
    <row r="102" spans="2:3" s="11" customFormat="1" ht="18" customHeight="1" x14ac:dyDescent="0.25">
      <c r="B102" s="12"/>
      <c r="C102" s="12"/>
    </row>
    <row r="103" spans="2:3" s="11" customFormat="1" ht="18" customHeight="1" x14ac:dyDescent="0.25">
      <c r="B103" s="12"/>
      <c r="C103" s="12"/>
    </row>
    <row r="104" spans="2:3" s="11" customFormat="1" ht="18" customHeight="1" x14ac:dyDescent="0.25">
      <c r="B104" s="12"/>
      <c r="C104" s="12"/>
    </row>
    <row r="105" spans="2:3" s="11" customFormat="1" ht="18" customHeight="1" x14ac:dyDescent="0.25">
      <c r="B105" s="12"/>
      <c r="C105" s="12"/>
    </row>
    <row r="106" spans="2:3" s="11" customFormat="1" ht="18" customHeight="1" x14ac:dyDescent="0.25">
      <c r="B106" s="12"/>
      <c r="C106" s="12"/>
    </row>
    <row r="107" spans="2:3" s="11" customFormat="1" ht="18" customHeight="1" x14ac:dyDescent="0.25">
      <c r="B107" s="12"/>
      <c r="C107" s="12"/>
    </row>
    <row r="108" spans="2:3" s="11" customFormat="1" ht="18" customHeight="1" x14ac:dyDescent="0.25">
      <c r="B108" s="12"/>
      <c r="C108" s="12"/>
    </row>
    <row r="109" spans="2:3" s="11" customFormat="1" ht="18" customHeight="1" x14ac:dyDescent="0.25">
      <c r="B109" s="12"/>
      <c r="C109" s="12"/>
    </row>
    <row r="110" spans="2:3" s="11" customFormat="1" ht="18" customHeight="1" x14ac:dyDescent="0.25">
      <c r="B110" s="12"/>
      <c r="C110" s="12"/>
    </row>
    <row r="111" spans="2:3" s="11" customFormat="1" ht="18" customHeight="1" x14ac:dyDescent="0.25">
      <c r="B111" s="12"/>
      <c r="C111" s="12"/>
    </row>
    <row r="112" spans="2:3" s="11" customFormat="1" ht="18" customHeight="1" x14ac:dyDescent="0.25">
      <c r="B112" s="12"/>
      <c r="C112" s="12"/>
    </row>
    <row r="113" spans="2:3" s="11" customFormat="1" ht="18" customHeight="1" x14ac:dyDescent="0.25">
      <c r="B113" s="12"/>
      <c r="C113" s="12"/>
    </row>
    <row r="114" spans="2:3" s="11" customFormat="1" ht="18" customHeight="1" x14ac:dyDescent="0.25">
      <c r="B114" s="12"/>
      <c r="C114" s="12"/>
    </row>
    <row r="115" spans="2:3" s="11" customFormat="1" ht="18" customHeight="1" x14ac:dyDescent="0.25">
      <c r="B115" s="12"/>
      <c r="C115" s="12"/>
    </row>
    <row r="116" spans="2:3" s="11" customFormat="1" ht="18" customHeight="1" x14ac:dyDescent="0.25">
      <c r="B116" s="12"/>
      <c r="C116" s="12"/>
    </row>
    <row r="117" spans="2:3" s="11" customFormat="1" ht="18" customHeight="1" x14ac:dyDescent="0.25">
      <c r="B117" s="12"/>
      <c r="C117" s="12"/>
    </row>
    <row r="118" spans="2:3" s="11" customFormat="1" ht="18" customHeight="1" x14ac:dyDescent="0.25">
      <c r="B118" s="12"/>
      <c r="C118" s="12"/>
    </row>
    <row r="119" spans="2:3" s="11" customFormat="1" ht="18" customHeight="1" x14ac:dyDescent="0.25">
      <c r="B119" s="12"/>
      <c r="C119" s="12"/>
    </row>
    <row r="120" spans="2:3" s="11" customFormat="1" ht="18" customHeight="1" x14ac:dyDescent="0.25">
      <c r="B120" s="12"/>
      <c r="C120" s="12"/>
    </row>
    <row r="121" spans="2:3" s="11" customFormat="1" ht="18" customHeight="1" x14ac:dyDescent="0.25">
      <c r="B121" s="12"/>
      <c r="C121" s="12"/>
    </row>
    <row r="122" spans="2:3" s="11" customFormat="1" ht="18" customHeight="1" x14ac:dyDescent="0.25">
      <c r="B122" s="12"/>
      <c r="C122" s="12"/>
    </row>
    <row r="123" spans="2:3" s="11" customFormat="1" ht="18" customHeight="1" x14ac:dyDescent="0.25">
      <c r="B123" s="12"/>
      <c r="C123" s="12"/>
    </row>
    <row r="124" spans="2:3" s="11" customFormat="1" ht="18" customHeight="1" x14ac:dyDescent="0.25">
      <c r="B124" s="12"/>
      <c r="C124" s="12"/>
    </row>
    <row r="125" spans="2:3" s="11" customFormat="1" ht="18" customHeight="1" x14ac:dyDescent="0.25">
      <c r="B125" s="12"/>
      <c r="C125" s="12"/>
    </row>
    <row r="126" spans="2:3" s="11" customFormat="1" ht="18" customHeight="1" x14ac:dyDescent="0.25">
      <c r="B126" s="12"/>
      <c r="C126" s="12"/>
    </row>
    <row r="127" spans="2:3" s="11" customFormat="1" ht="18" customHeight="1" x14ac:dyDescent="0.25">
      <c r="B127" s="12"/>
      <c r="C127" s="12"/>
    </row>
    <row r="128" spans="2:3" s="11" customFormat="1" ht="18" customHeight="1" x14ac:dyDescent="0.25">
      <c r="B128" s="12"/>
      <c r="C128" s="12"/>
    </row>
    <row r="129" spans="2:3" s="11" customFormat="1" ht="18" customHeight="1" x14ac:dyDescent="0.25">
      <c r="B129" s="12"/>
      <c r="C129" s="12"/>
    </row>
    <row r="130" spans="2:3" s="11" customFormat="1" ht="18" customHeight="1" x14ac:dyDescent="0.25">
      <c r="B130" s="12"/>
      <c r="C130" s="12"/>
    </row>
    <row r="131" spans="2:3" s="11" customFormat="1" ht="18" customHeight="1" x14ac:dyDescent="0.25">
      <c r="B131" s="12"/>
      <c r="C131" s="12"/>
    </row>
    <row r="132" spans="2:3" s="11" customFormat="1" ht="18" customHeight="1" x14ac:dyDescent="0.25">
      <c r="B132" s="12"/>
      <c r="C132" s="12"/>
    </row>
    <row r="133" spans="2:3" s="11" customFormat="1" ht="18" customHeight="1" x14ac:dyDescent="0.25">
      <c r="B133" s="12"/>
      <c r="C133" s="12"/>
    </row>
    <row r="134" spans="2:3" s="11" customFormat="1" ht="18" customHeight="1" x14ac:dyDescent="0.25">
      <c r="B134" s="12"/>
      <c r="C134" s="12"/>
    </row>
    <row r="135" spans="2:3" s="11" customFormat="1" ht="18" customHeight="1" x14ac:dyDescent="0.25">
      <c r="B135" s="12"/>
      <c r="C135" s="12"/>
    </row>
    <row r="136" spans="2:3" s="11" customFormat="1" ht="18" customHeight="1" x14ac:dyDescent="0.25">
      <c r="B136" s="12"/>
      <c r="C136" s="12"/>
    </row>
    <row r="137" spans="2:3" s="11" customFormat="1" ht="18" customHeight="1" x14ac:dyDescent="0.25">
      <c r="B137" s="12"/>
      <c r="C137" s="12"/>
    </row>
    <row r="138" spans="2:3" s="11" customFormat="1" ht="18" customHeight="1" x14ac:dyDescent="0.25">
      <c r="B138" s="12"/>
      <c r="C138" s="12"/>
    </row>
    <row r="139" spans="2:3" s="11" customFormat="1" ht="18" customHeight="1" x14ac:dyDescent="0.25">
      <c r="B139" s="12"/>
      <c r="C139" s="12"/>
    </row>
    <row r="140" spans="2:3" s="11" customFormat="1" ht="18" customHeight="1" x14ac:dyDescent="0.25">
      <c r="B140" s="12"/>
      <c r="C140" s="12"/>
    </row>
    <row r="141" spans="2:3" s="11" customFormat="1" ht="18" customHeight="1" x14ac:dyDescent="0.25">
      <c r="B141" s="12"/>
      <c r="C141" s="12"/>
    </row>
    <row r="142" spans="2:3" s="11" customFormat="1" ht="18" customHeight="1" x14ac:dyDescent="0.25">
      <c r="B142" s="12"/>
      <c r="C142" s="12"/>
    </row>
    <row r="143" spans="2:3" s="11" customFormat="1" ht="18" customHeight="1" x14ac:dyDescent="0.25">
      <c r="B143" s="12"/>
      <c r="C143" s="12"/>
    </row>
    <row r="144" spans="2:3" s="11" customFormat="1" ht="18" customHeight="1" x14ac:dyDescent="0.25">
      <c r="B144" s="12"/>
      <c r="C144" s="12"/>
    </row>
    <row r="145" spans="2:3" s="11" customFormat="1" ht="18" customHeight="1" x14ac:dyDescent="0.25">
      <c r="B145" s="12"/>
      <c r="C145" s="12"/>
    </row>
    <row r="146" spans="2:3" s="11" customFormat="1" ht="18" customHeight="1" x14ac:dyDescent="0.25">
      <c r="B146" s="12"/>
      <c r="C146" s="12"/>
    </row>
    <row r="147" spans="2:3" s="11" customFormat="1" ht="18" customHeight="1" x14ac:dyDescent="0.25">
      <c r="B147" s="12"/>
      <c r="C147" s="12"/>
    </row>
    <row r="148" spans="2:3" s="11" customFormat="1" ht="18" customHeight="1" x14ac:dyDescent="0.25">
      <c r="B148" s="12"/>
      <c r="C148" s="12"/>
    </row>
    <row r="149" spans="2:3" s="11" customFormat="1" ht="18" customHeight="1" x14ac:dyDescent="0.25">
      <c r="B149" s="12"/>
      <c r="C149" s="12"/>
    </row>
    <row r="150" spans="2:3" s="11" customFormat="1" ht="18" customHeight="1" x14ac:dyDescent="0.25">
      <c r="B150" s="12"/>
      <c r="C150" s="12"/>
    </row>
    <row r="151" spans="2:3" s="11" customFormat="1" ht="18" customHeight="1" x14ac:dyDescent="0.25">
      <c r="B151" s="12"/>
      <c r="C151" s="12"/>
    </row>
    <row r="152" spans="2:3" s="11" customFormat="1" ht="18" customHeight="1" x14ac:dyDescent="0.25">
      <c r="B152" s="12"/>
      <c r="C152" s="12"/>
    </row>
    <row r="153" spans="2:3" s="11" customFormat="1" ht="18" customHeight="1" x14ac:dyDescent="0.25">
      <c r="B153" s="12"/>
      <c r="C153" s="12"/>
    </row>
    <row r="154" spans="2:3" s="11" customFormat="1" ht="18" customHeight="1" x14ac:dyDescent="0.25">
      <c r="B154" s="12"/>
      <c r="C154" s="12"/>
    </row>
    <row r="155" spans="2:3" s="11" customFormat="1" ht="18" customHeight="1" x14ac:dyDescent="0.25">
      <c r="B155" s="12"/>
      <c r="C155" s="12"/>
    </row>
  </sheetData>
  <mergeCells count="2">
    <mergeCell ref="A3:D3"/>
    <mergeCell ref="A4:B4"/>
  </mergeCells>
  <pageMargins left="0.75" right="0.75" top="1" bottom="1" header="0.5" footer="0.5"/>
  <pageSetup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Monthly Spending Plan</vt:lpstr>
      <vt:lpstr>Transaction Record</vt:lpstr>
      <vt:lpstr>Actual Monthly Expenses</vt:lpstr>
      <vt:lpstr>Actual vs. Spending Plan</vt:lpstr>
      <vt:lpstr>Detailed Spending Plan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Blue</dc:creator>
  <cp:lastModifiedBy>Michael Blue</cp:lastModifiedBy>
  <dcterms:created xsi:type="dcterms:W3CDTF">2015-09-10T21:50:23Z</dcterms:created>
  <dcterms:modified xsi:type="dcterms:W3CDTF">2019-09-19T16:44:36Z</dcterms:modified>
</cp:coreProperties>
</file>